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56" windowWidth="12264" windowHeight="8292"/>
  </bookViews>
  <sheets>
    <sheet name="Clarivate" sheetId="4" r:id="rId1"/>
    <sheet name="Private" sheetId="1" r:id="rId2"/>
    <sheet name="IPO-Follow-on" sheetId="2" r:id="rId3"/>
    <sheet name="Pub-Other" sheetId="3" r:id="rId4"/>
    <sheet name="Deals and Grants" sheetId="5" r:id="rId5"/>
    <sheet name="Methodology" sheetId="7" r:id="rId6"/>
  </sheets>
  <calcPr calcId="145621"/>
</workbook>
</file>

<file path=xl/calcChain.xml><?xml version="1.0" encoding="utf-8"?>
<calcChain xmlns="http://schemas.openxmlformats.org/spreadsheetml/2006/main">
  <c r="B6" i="1" l="1"/>
  <c r="B10" i="5"/>
  <c r="B9" i="5"/>
  <c r="B6" i="5"/>
  <c r="B6" i="3"/>
  <c r="B6" i="2"/>
  <c r="I26" i="2"/>
  <c r="I34" i="2"/>
  <c r="I38" i="2"/>
  <c r="I30" i="2"/>
  <c r="I54" i="2"/>
  <c r="I35" i="2"/>
  <c r="I46" i="2"/>
  <c r="I39" i="2"/>
  <c r="I27" i="2"/>
  <c r="I66" i="2"/>
  <c r="I24" i="2"/>
  <c r="I57" i="2"/>
  <c r="I33" i="2"/>
  <c r="I21" i="2"/>
  <c r="I42" i="2"/>
  <c r="I23" i="2"/>
  <c r="I29" i="2"/>
  <c r="I45" i="2"/>
  <c r="I67" i="2"/>
  <c r="I41" i="2"/>
  <c r="I62" i="2"/>
  <c r="I28" i="2"/>
  <c r="I49" i="2"/>
  <c r="I47" i="2"/>
  <c r="I32" i="2"/>
  <c r="I61" i="2"/>
  <c r="I50" i="2"/>
  <c r="I58" i="2"/>
  <c r="I53" i="2"/>
  <c r="I31" i="2"/>
  <c r="I25" i="2"/>
  <c r="I44" i="2"/>
  <c r="I36" i="2"/>
  <c r="I55" i="2"/>
  <c r="I37" i="2"/>
  <c r="I43" i="2"/>
  <c r="I52" i="2"/>
  <c r="I51" i="2"/>
  <c r="I56" i="2"/>
  <c r="C22" i="4"/>
  <c r="C20" i="4"/>
  <c r="C19" i="4"/>
  <c r="C18" i="4"/>
  <c r="C23" i="4"/>
  <c r="C24" i="4" l="1"/>
</calcChain>
</file>

<file path=xl/sharedStrings.xml><?xml version="1.0" encoding="utf-8"?>
<sst xmlns="http://schemas.openxmlformats.org/spreadsheetml/2006/main" count="2131" uniqueCount="1055">
  <si>
    <t>Series B</t>
  </si>
  <si>
    <t>N/A</t>
  </si>
  <si>
    <t>Series C</t>
  </si>
  <si>
    <t>Series A</t>
  </si>
  <si>
    <t>Private placement</t>
  </si>
  <si>
    <t>Company</t>
  </si>
  <si>
    <t>Location</t>
  </si>
  <si>
    <t>Amt. (M)</t>
  </si>
  <si>
    <t>Round</t>
  </si>
  <si>
    <t>Details</t>
  </si>
  <si>
    <t>Date</t>
  </si>
  <si>
    <t>Therapeutic area</t>
  </si>
  <si>
    <t>Product focus</t>
  </si>
  <si>
    <t>Company (Location)</t>
  </si>
  <si>
    <t>Type of Financing</t>
  </si>
  <si>
    <t>Number of Shares/Units Or Warrants (M)</t>
  </si>
  <si>
    <t>Amount Raised (M)</t>
  </si>
  <si>
    <t>Investors; Placement Agents; Details</t>
  </si>
  <si>
    <t>Therapeutic focus</t>
  </si>
  <si>
    <t>Date Filed</t>
  </si>
  <si>
    <t>Date Comm.</t>
  </si>
  <si>
    <t>Shares/Units (M)</t>
  </si>
  <si>
    <t>Price</t>
  </si>
  <si>
    <t>Shares Out (M)@</t>
  </si>
  <si>
    <t>Underwriters</t>
  </si>
  <si>
    <t>Gross (US$M)</t>
  </si>
  <si>
    <t>Post-Offering Market Cap (M)%</t>
  </si>
  <si>
    <t>Company (location; symbol)</t>
  </si>
  <si>
    <t>Total raised</t>
  </si>
  <si>
    <t># of financings</t>
  </si>
  <si>
    <t>Source: BioWorld</t>
  </si>
  <si>
    <t>clarivate.com</t>
  </si>
  <si>
    <t>Venture Funding</t>
  </si>
  <si>
    <t>IPO</t>
  </si>
  <si>
    <t>Public- Other</t>
  </si>
  <si>
    <t>Deal Title</t>
  </si>
  <si>
    <t>Principal Company</t>
  </si>
  <si>
    <t>Partner Company</t>
  </si>
  <si>
    <t>Total Projected At-Signing (USD M)</t>
  </si>
  <si>
    <t>Total Milestones (USD M)</t>
  </si>
  <si>
    <t>Upfront Payment (USD M)</t>
  </si>
  <si>
    <t>Maximum Royalty Rate (%)</t>
  </si>
  <si>
    <t>Indications</t>
  </si>
  <si>
    <t/>
  </si>
  <si>
    <t>Payment Unspecified</t>
  </si>
  <si>
    <t>Number of deals</t>
  </si>
  <si>
    <t>© 2018 Clarivate Analytics. All rights reserved. Republication or redistribution of Clarivate Analytics content is prohibited without the prior written consent of Clarivate Analytics. Clarivate and its logo are trademarks of the Clarivate Analytics group.</t>
  </si>
  <si>
    <t xml:space="preserve">Bridgebio Pharma Inc. </t>
  </si>
  <si>
    <t>Palo Alto, Calif.</t>
  </si>
  <si>
    <t>Dermatology, oncology, cardiology and neurology; genetic diseases</t>
  </si>
  <si>
    <t>Canaccord Genuity</t>
  </si>
  <si>
    <t>Athersys Inc. (Cleveland; ATHX)</t>
  </si>
  <si>
    <t>22.8S</t>
  </si>
  <si>
    <t>William Blair &amp; Co. LLC; Needham &amp; Co.</t>
  </si>
  <si>
    <t>Multistem cell therapy for ischemic stroke, traumatic brain injury, multiple sclerosis, spinal cord injury, acute myocardial infarction, congestive heart failure</t>
  </si>
  <si>
    <t>Registered direct offering</t>
  </si>
  <si>
    <t>Jazz Pharmaceuticals plc (Dublin)</t>
  </si>
  <si>
    <t>Private placement of 1.5% exchangeable senior notes due 2024</t>
  </si>
  <si>
    <t>$575M in senior notes due 2024 in a private offering to qualified institutional buyers to be used to repay $500M in outstanding debt</t>
  </si>
  <si>
    <t xml:space="preserve">Clinical candidate to prevent veno-occlussive disease; Xyrem for nacrolepsy; Defitelio, Vyxeos, Erwinaze for hematology/oncology; Prialt for pain </t>
  </si>
  <si>
    <t>2S</t>
  </si>
  <si>
    <t>Exercise of warrants</t>
  </si>
  <si>
    <t>Private placement of senior notes</t>
  </si>
  <si>
    <t>Investment</t>
  </si>
  <si>
    <t>Bought deal financing</t>
  </si>
  <si>
    <t>Mesoblast Ltd. (Melbourne, Australia)</t>
  </si>
  <si>
    <t>26.25S</t>
  </si>
  <si>
    <t>$40M through the placement of 26.25M shares; Bell Potter Securities Ltd. acted as lead manager and underwriter</t>
  </si>
  <si>
    <t>Edge Therapeutics Inc. (Berkeley Heights, N.J.)</t>
  </si>
  <si>
    <t>1.8S</t>
  </si>
  <si>
    <t>$18M through the sale of 1.8M shares at $10 each to Satter Medical Technology Partners LP</t>
  </si>
  <si>
    <t>Diamedica Therapeutics Inc. (Minneapolis)</t>
  </si>
  <si>
    <t>Nonbrokered private placement</t>
  </si>
  <si>
    <t>10.5U</t>
  </si>
  <si>
    <t>$2M in a private placement with an undisclosed US. Investor, issuing 10.5M units at 19 cents each, with each unit consisting of one common share and half of one common share purchase warrant</t>
  </si>
  <si>
    <t>DM199 to treat neurological and kidney diseases, acute ischemic stroke</t>
  </si>
  <si>
    <t>3.62U</t>
  </si>
  <si>
    <t>C$1.2M (US$950,000) with the issuance of about 3.62M units priced at C3.35 cents apiece; each unit consists of one common share and one-half of one common share purchase warrant</t>
  </si>
  <si>
    <t>Debt financing</t>
  </si>
  <si>
    <t>US Department of Defense (Government agency)</t>
  </si>
  <si>
    <t>Mallinckrodt plc (Pharma)</t>
  </si>
  <si>
    <t>Harvard University (Academic)</t>
  </si>
  <si>
    <t>National Institutes of Health (Government agency)</t>
  </si>
  <si>
    <t>US Government (Government agency)</t>
  </si>
  <si>
    <t>Ionis Pharmaceuticals Inc (Biotech)</t>
  </si>
  <si>
    <t>Boston Children's Hospital (Not for profit (non-government))</t>
  </si>
  <si>
    <t>Deal start date</t>
  </si>
  <si>
    <t>* includes only those in which financial terms were disclosed</t>
  </si>
  <si>
    <t>Type</t>
  </si>
  <si>
    <t>Follow-On</t>
  </si>
  <si>
    <t>Top 5</t>
  </si>
  <si>
    <t>Spectranetics/Royal Philips</t>
  </si>
  <si>
    <t>Ionis/Novartis</t>
  </si>
  <si>
    <t>Fujifilm/U.S. Govt.</t>
  </si>
  <si>
    <t>Alere/Quidel</t>
  </si>
  <si>
    <t>Symetis/Boston Sci.</t>
  </si>
  <si>
    <t>Total projected</t>
  </si>
  <si>
    <t>IPOs &amp; Follow-Ons</t>
  </si>
  <si>
    <t>Total Financings</t>
  </si>
  <si>
    <t>Deals and Grants</t>
  </si>
  <si>
    <t xml:space="preserve">Total </t>
  </si>
  <si>
    <t>MPC-150-IM for chronic congestive heart failure; MPC-06-ID for chronic low back pain due to disc degeneration; MSC-100-IV for acute graft-vs.-host disease; MPC-300-IV for chronic inflammatory conditions</t>
  </si>
  <si>
    <t>EG-1962 for aneurysmal subarachnoid hemorrhage; chronic subdural hematoma</t>
  </si>
  <si>
    <t>Methodology:</t>
  </si>
  <si>
    <t>BioPharma Financings Report</t>
  </si>
  <si>
    <t>Upfront Payments</t>
  </si>
  <si>
    <t>Milestones</t>
  </si>
  <si>
    <t>Jupiter Orphan Therapeutics Inc.</t>
  </si>
  <si>
    <t>Jupiter, Fla.</t>
  </si>
  <si>
    <t>$2M from Tarnagulla Ventures, of Melbourne, Australia; convertible note with $1M paid out immediately and $1M tied to milestones</t>
  </si>
  <si>
    <t>Rare diseases caused by gene deficiencies; JOT101 for Friedreich's ataxia; JOT102 for MPS I; JOT107 for MELAS syndrome</t>
  </si>
  <si>
    <t>Neurology/Pscyhiatric</t>
  </si>
  <si>
    <t>XW Laboratories Inc.</t>
  </si>
  <si>
    <t>Wuhan, China</t>
  </si>
  <si>
    <t>$17.5M series B round led by Elements Capital and WI Harper with participation from new investor KTB Network and all existing investors: Kleiner Perkins Caufield &amp; Byers China, Johnson &amp; Johnson Innovation - JJDC, Inc. and Wuxi Venture</t>
  </si>
  <si>
    <t>Neurological disorders</t>
  </si>
  <si>
    <t>Recursion Pharmaceuticals Inc.</t>
  </si>
  <si>
    <t>Salt Lake City</t>
  </si>
  <si>
    <t>$60M series B led by Data Collective; prior institutional investors, such as Lux Capital, Obvious Ventures, Advantage Capital, Felicis, Epic and AME also participated, alongside new investors Mubadala, Menlo Ventures, CRV, Two Sigma and angel investors</t>
  </si>
  <si>
    <t>Artificial intelligence; automated discovery platform; three in CNS/neurology</t>
  </si>
  <si>
    <t>Pharma Two B Ltd.</t>
  </si>
  <si>
    <t>Rehovot, Israel</t>
  </si>
  <si>
    <t>$30M led by Israel Biotech Fund, and including Amoon Partners and JVC Investment Partners, as well as current investors JK&amp;B Capital and Generali Financial Holdings FCP-FIS</t>
  </si>
  <si>
    <t>P2B001, a combination therapy for Parkinson's disease</t>
  </si>
  <si>
    <t>Neurology/Psychiatric</t>
  </si>
  <si>
    <t>Jnana Therapeutics Inc.</t>
  </si>
  <si>
    <t>Boston</t>
  </si>
  <si>
    <t>$50M series A from Polaris Partners, Avalon Ventures, Versant Ventures, Abbvie Ventures LLC and Pfizer Inc.</t>
  </si>
  <si>
    <t>Proteins, solute carrier transporters, as targets for immuno-oncology, inflammatory disorders and neurological diseases</t>
  </si>
  <si>
    <t>Roivant Sciences Inc.</t>
  </si>
  <si>
    <t>Basel, Switzerland</t>
  </si>
  <si>
    <t>$1.1B investment led by Softbank Vision Fund</t>
  </si>
  <si>
    <t>Dementia, rare diseases, prostate Cancer, urology, dermatology, artificial intelligence</t>
  </si>
  <si>
    <t>Promentis Pharmaceuticals Inc.</t>
  </si>
  <si>
    <t>Milwaukee</t>
  </si>
  <si>
    <t>$26M in a series C round led by Orbimed, F-Prime Capital Partners and Aisling Capital, and including Black Pearl GmbH, Marquette University's Golden Angel Network and individual investors</t>
  </si>
  <si>
    <t>SXC-2023, small molecule designed to engage the Xc-system; trichotillomania and other neuropsychiatric disorders</t>
  </si>
  <si>
    <t>Prexton Therapeutics SA</t>
  </si>
  <si>
    <t>Geneva</t>
  </si>
  <si>
    <t>€29M (US$31M) co-led by Forbion Capital Partners, Naarden, the Netherlands, and Seroba Life Sciences, of Dublin; other participants were Merck Ventures, Ysios Capital and Sunstone Capital</t>
  </si>
  <si>
    <t>Foliglurax, a metabotropic glutamate receptor 4 (mGluR4) agonist for Parkinson's disease</t>
  </si>
  <si>
    <t>Advicenne</t>
  </si>
  <si>
    <t>Nimes, France</t>
  </si>
  <si>
    <t>€16M (US$17.2M) round, led by Irdi Soridec Gestion, Cemag Invest and MI Care alongside existing investors Innobio (Bpifrance) and Ixo Private Equity together with private individuals</t>
  </si>
  <si>
    <t>Pediatric-friendly therapeutics for orphan renal and neurological diseases; ADV7103, which is targeting a renal tubulopathy</t>
  </si>
  <si>
    <t>Rhythm Pharmaceuticals Inc.</t>
  </si>
  <si>
    <t>Mezzanine</t>
  </si>
  <si>
    <t>$41M mezzanine round with existing investors, including Deerfield Management, Paris-based Ipsen SA, Orbimed, MPM Capital, New Enterprise Associates, Prizer Venture Investments, Third Rock Ventures and an undisclosed public health care investment fund</t>
  </si>
  <si>
    <t>Setmelanotide for pro-opiomelanocortin deficiency obesity</t>
  </si>
  <si>
    <t>Cerevance Inc.</t>
  </si>
  <si>
    <t>Boston and Cambridge, UK</t>
  </si>
  <si>
    <t>$5M investment in its initial financing round from the Dementia Discovery fund, a global investment fund managed by SV Life Sciences</t>
  </si>
  <si>
    <t>Molecular analysis program for Alzheimer's and Parkinson's disease</t>
  </si>
  <si>
    <t>Aptinyx Inc.</t>
  </si>
  <si>
    <t>Evanston, Ill.</t>
  </si>
  <si>
    <t>$70M series B round led by Bain Capital Life Sciences with participation from new investors Adage Capital, Agent Capital, HBM Healthcare Investments, Nan Fung Life Sciences, Partner Fund Management and Rock Springs Capital along with existing investors New Leaf Venture Partners, Frazier Healthcare Partners, Longitude Capital, Osage University Partners, Adams Street Partners, LVP Life Science Ventures, Pathocapital, Goudy Park Capital, Beecken Petty O’Keefe &amp; Co. and Northwestern University</t>
  </si>
  <si>
    <t>NYX-2925 for painful diabetic peripheral neuropathy, fibromyalgia; NYX-783 for post-traumatic stress disorder</t>
  </si>
  <si>
    <t xml:space="preserve">Adynxx Inc. </t>
  </si>
  <si>
    <t>San Francisco</t>
  </si>
  <si>
    <t>$16M led by new investor TPG Biotech, with participation from existing investor Domain Associates</t>
  </si>
  <si>
    <t>AyX1 to reduce acute pain and prevent chronic pain following surgery</t>
  </si>
  <si>
    <t>Biscayne Neurotherapeutics Inc.</t>
  </si>
  <si>
    <t>Miami</t>
  </si>
  <si>
    <t>$3M led by the Global Health Sciences Fund of Quark Venture and GF Securities, along with Mesa Verde Venture Partners</t>
  </si>
  <si>
    <t>BIS-001 for epilepsy</t>
  </si>
  <si>
    <t>Blackthorn Therapeutics Inc.</t>
  </si>
  <si>
    <t>South San Francisco</t>
  </si>
  <si>
    <t xml:space="preserve">Series A  </t>
  </si>
  <si>
    <t>$14M extension from GV (formerly Google Ventures) and Biomatics Capital), bringing total to $54M; $40M closed October 2016</t>
  </si>
  <si>
    <t>BTRX-246040; antagonist of the nociceptin receptor for neurobehavioral disorders</t>
  </si>
  <si>
    <t>Cavion Inc.</t>
  </si>
  <si>
    <t>Charlottesville, Va.</t>
  </si>
  <si>
    <t>$26.1M co-led by Lilly Ventures and Novartis Venture Fund, in tandem with Enso Ventures and existing investors</t>
  </si>
  <si>
    <t>Cav3 inhibitor CX-8998 in essential tremor as a prototype thalamocortical dysrhythmia disease</t>
  </si>
  <si>
    <t>Neurelis Inc.</t>
  </si>
  <si>
    <t>San Diego</t>
  </si>
  <si>
    <t>Led by HBM Healthcare Investments, with participation from Lyzz Capital</t>
  </si>
  <si>
    <t>NRL-1 (intranasal diazepam) for adult epilepsy</t>
  </si>
  <si>
    <t>Satsuma Pharmaceuticals Inc.</t>
  </si>
  <si>
    <t>$12M co-led by RA Capital Management and TPG Biotech</t>
  </si>
  <si>
    <t>STS101, combines migraine drug dihydroergotamine with firm's dry-powder nasal formulation and delivery technologies</t>
  </si>
  <si>
    <t xml:space="preserve">Siteone Therapeutics Inc. </t>
  </si>
  <si>
    <t>Bozeman, Mont.</t>
  </si>
  <si>
    <t>$15M round led by Amgen Inc. and joined by founding investors Next Frontier Capital, 2M Companies Inc., Mission Bay Capital, Sears Capital Management, Biobrit LLC and Z Investments</t>
  </si>
  <si>
    <t>Development of our Naᵥ1.7 therapeutic candidates in multiple potential applications for managing acute and chronic pain</t>
  </si>
  <si>
    <t>Acticor Biotech SAS</t>
  </si>
  <si>
    <t>Paris</t>
  </si>
  <si>
    <t xml:space="preserve">€2.9M (US$3.1M) from Capdecisif Management, with a first closing of €1.4M and a second closing of €1.5M </t>
  </si>
  <si>
    <t>ACT-017 for ischemic stroke</t>
  </si>
  <si>
    <t>Cambridge, Mass.</t>
  </si>
  <si>
    <t xml:space="preserve">Aquinnah Pharmaceuticals Inc. </t>
  </si>
  <si>
    <t>$10M from Pfizer Inc. and Abbvie Inc., added to an earlier $5M investment made by Takeda Pharmaceuticals Co. Ltd. in December 2015</t>
  </si>
  <si>
    <t>Amyotrophic lateral sclerosis, Alzheimer's disease and other neurodegenerative diseases</t>
  </si>
  <si>
    <t>Avicanna Inc.</t>
  </si>
  <si>
    <t>Toronto</t>
  </si>
  <si>
    <t xml:space="preserve">Concert Pharmaceuticals Inc. </t>
  </si>
  <si>
    <t>Lexington, Mass.</t>
  </si>
  <si>
    <t>$30M venture debt financing agreement with Hercules Capital Inc.; the secured loan bears interest at a calculated prime-based variable rate currently at 8.55%; it will mature on June 1, 2021 and loan payments will be interest-only for a period of 18 months, followed by equal monthly installments of principal and interest for 30 months after that; Concert issued Hercules a warrant to purchase up to 61,273 of its common shares at $12.24 each</t>
  </si>
  <si>
    <t>AVP-786 for Alzheimer's agitation, multiple neurologic/psychiatric indications; CTP-543 for alpopecia areata; JZP-386 for nacrolepsy; CTP-730 for inflammatory diseases</t>
  </si>
  <si>
    <t>Mitoconix Bio Ltd.</t>
  </si>
  <si>
    <t>Ness Ziona, Israel</t>
  </si>
  <si>
    <t>$20M through a series A round led by Remiges Ventures; other participants were Orbimed, Dementia Discovery Fund, Arix Bioscience plc and RMGP Bio-Pharma Investment Fund, among others</t>
  </si>
  <si>
    <t>MTC-1203, inhibitor of mitochondrial division, for Huntington's disease and other neurodegenerative conditions</t>
  </si>
  <si>
    <t>E-Scape Bio Inc.</t>
  </si>
  <si>
    <t>$63M through a series A round begun in 2015, with the latest amount of $8M raised; Orbimed led the original investment, with participation from Novo Holding A/S, Johnson &amp; Johnson Innovation - JJDC Inc. (JJDC), Novartis Venture Fund and Osage University Partners. New investors include Lilly Asia Ventures and Sutter Hill Ventures</t>
  </si>
  <si>
    <t>Apolipoprotein E4 protein structure in Alzheimer's disease</t>
  </si>
  <si>
    <t>Trevi Therapeutics Inc.</t>
  </si>
  <si>
    <t>New Haven, Conn.</t>
  </si>
  <si>
    <t>$50.5M series C led by New Enterprise Associates, and including Lundbeckfonden Ventures, Omega Funds and Aperture Venture Partners, along with TPG Biotech</t>
  </si>
  <si>
    <t>Nalbuphine ER, a twice-daily oral opioid, for severe itching</t>
  </si>
  <si>
    <t>Alzeca Biosciences Inc.</t>
  </si>
  <si>
    <t>Houston</t>
  </si>
  <si>
    <t xml:space="preserve">$11M series A financing </t>
  </si>
  <si>
    <t>Adx, MRI agent, for Alheimer's disease; phase I</t>
  </si>
  <si>
    <t>Engage Therapeutics Inc.</t>
  </si>
  <si>
    <t>Summit, N.J.</t>
  </si>
  <si>
    <t>$23M series A financing round led TPG Biotech, joined by Adage Capital Management and Lumira Capital</t>
  </si>
  <si>
    <t>Staccato alprazolam, an acute epileptic treatment</t>
  </si>
  <si>
    <t>Rodin Therapeutics Inc.</t>
  </si>
  <si>
    <t>$27M in a round from Atlas Venture, GV, Hatterase Venture Partners, Remeditex Ventures LLC and Third Point Ventures LLC</t>
  </si>
  <si>
    <t>Histone deacetylase 2 (HDAC2) inhibitor for Alzheimer's disease</t>
  </si>
  <si>
    <t>Harmony Biosciences LLC</t>
  </si>
  <si>
    <t>Plymouth Meeting, Pa.</t>
  </si>
  <si>
    <t>$270M in an equity financing from Valor Equity Partners, Fidelity Management &amp; Research Co., HBM Healthcare Investments, Vivo Capital, Venbio Partners, Novo Holdings and Nan Fung Life Sciences</t>
  </si>
  <si>
    <t>Drug for narcolepsy</t>
  </si>
  <si>
    <t>Fortuna Fix Inc.</t>
  </si>
  <si>
    <t>Laval, Quebec</t>
  </si>
  <si>
    <t>$25M series B round from Amgen Ventures, Salamander Invest and other undisclosed investors</t>
  </si>
  <si>
    <t>Program of autologous neural stem cells for neurodegeneration or brain trauma, specifically Parkinson's disease and spinal cord injury</t>
  </si>
  <si>
    <t>Nemus Bioscience Inc.</t>
  </si>
  <si>
    <t>Costa Mesa, Calif.</t>
  </si>
  <si>
    <t>Series F</t>
  </si>
  <si>
    <t>$2M through the sale of 2,000 shares of series F preferred stock; each share is convertible into shares of common stock at a conversion price of 15 cents per share</t>
  </si>
  <si>
    <t>Cannabinoid-based therapeutics</t>
  </si>
  <si>
    <t>Neumentum Inc.</t>
  </si>
  <si>
    <t>$6M series A round with Brookline Capital Markets as exclusive placement agent</t>
  </si>
  <si>
    <t>Non-opioid drug candidates for pain; NTM-001 (premixed bag ketorolac continuous infusion) and NTM-002 (intravenous patient-controlled analgesia)</t>
  </si>
  <si>
    <t>Arrakis Therapeutics Inc.</t>
  </si>
  <si>
    <t>Waltham, Mass.</t>
  </si>
  <si>
    <t>$38M led by Canaan Partners, with participation by Advent Life Sciences, Pfizer Inc., Celgene Corp., Osage University Partners and Henri Termeer</t>
  </si>
  <si>
    <t>Neurology, oncology and rare genetic disorders</t>
  </si>
  <si>
    <t>Forge Therapeutics Inc.</t>
  </si>
  <si>
    <t>$15M led by Magnasci Ventures, with participation from Evotec AG, Alexandria Venture Investments, MP Healthcare Venture Management, Red Apple Group and WS Investments</t>
  </si>
  <si>
    <t>LpxC inhibitor against multidrug-resistant bacteria</t>
  </si>
  <si>
    <t>Orchard Therapeutics Ltd.</t>
  </si>
  <si>
    <t>London</t>
  </si>
  <si>
    <t>£85M (US$113.5M) series B round co-led by Baillie Gifford and Ori Capital, with other new investors Temasek, Cowen Healthcare Investments, Juda Capital, Pavilion Capital, RTW Investments, Agent Capital, and 4BIO Capital; the existing investors F-Prime Capital and UCL Technology Fund followed on</t>
  </si>
  <si>
    <t>Rare disease gene therapy programs; OTL-101 for severe inherited disorder adenosine deaminase severe combined immunodeficiency (ADA-SCID)</t>
  </si>
  <si>
    <t>Biotime Inc. (Alameda, Calif.; NYSE MKT:BTX)</t>
  </si>
  <si>
    <t>7.5S</t>
  </si>
  <si>
    <t>Raymond James &amp; Associates Inc.; Ladenburg Thalmann &amp; Co. Inc.; Chardan; and Lifesci Capital LLC</t>
  </si>
  <si>
    <t>Lung, breast and bladder Cancers, leukemia, spinal cord injury; Renevia for HIV-associated lipoatrophy; OpRegen for dry AMD</t>
  </si>
  <si>
    <t>11.04S</t>
  </si>
  <si>
    <t>Raymond James &amp; Associates; Ladenburg Thalmann; Chardan; Lifesci Capital LLC</t>
  </si>
  <si>
    <t>GW Pharmaceuticals plc (London; GWPH)</t>
  </si>
  <si>
    <t>2.76ADS</t>
  </si>
  <si>
    <t>Goldman Sachs &amp; Co. LLC; Morgan Stanley; BofA Merrill Lynch; Cowen &amp; Co.</t>
  </si>
  <si>
    <t>Epidiolex in Dravet and Lennox-Gastaut syndromes, tuberous sclerosis, infantile spasms; CBDV (GWP42006) for epilepsy, autism; GWP42003 for neonatal hypoxic-ischemic encephalopathy, glioblastoma, schizophrenia; Sativex, MS spasticity</t>
  </si>
  <si>
    <t>Inmed Pharmaceuticals Inc. (Vancouver, British Columbia; CNQ:IN)</t>
  </si>
  <si>
    <t>12.8U</t>
  </si>
  <si>
    <t>Canaccord Genuity Corp.; Eight Capital; Roth Capital Partners</t>
  </si>
  <si>
    <t>Cannabinoids; INM-750 for epidermolysis bullosa</t>
  </si>
  <si>
    <t>Strongbridge Biopharma plc (Dublin; SBBP)</t>
  </si>
  <si>
    <t>4S</t>
  </si>
  <si>
    <t>Cantor Fitzgerald &amp; Co.; Oppenheimer &amp; Co. Inc.; H.C. Wainwright &amp; Co.</t>
  </si>
  <si>
    <t>Keveyis for primary periodic paralysis; therapy for endocrine disorders</t>
  </si>
  <si>
    <t>Zynerba Pharmaceuticals Inc. (Devon, Pa.; ZYNE)</t>
  </si>
  <si>
    <t>3.22S</t>
  </si>
  <si>
    <t>Jefferies LLC; Piper Jaffray &amp; Co.; Cantor Fitzgerald &amp; Co.; Oppenheimer &amp; Co.; Roth Capital Partners</t>
  </si>
  <si>
    <t>ZYN002 for epilepsy, osteoarthritis, Fragile X; ZYN001 for fibromyalgia, pain</t>
  </si>
  <si>
    <t>Cara Therapeutics Inc. (Stamford, Conn.; CARA)</t>
  </si>
  <si>
    <t>5.1S</t>
  </si>
  <si>
    <t>Piper Jaffray &amp; Co.; Stifel, Nicolaus &amp; Co. Inc.; Canaccord Genuity Inc.; Needham &amp; Co. LLC; Janney Montgomery Scott LLC; H.C. Wainwright &amp; Co. LLC</t>
  </si>
  <si>
    <t>Phase III for IV CR845 in uremic pruritis, and IV CR845 in acute pain, and oral CR845 in osteoarthritis pain</t>
  </si>
  <si>
    <t>Corium International Inc. (Menlo Park, Calif.; CORI)</t>
  </si>
  <si>
    <t>6.7S</t>
  </si>
  <si>
    <t>Cantor Fitzgerald &amp; Co.</t>
  </si>
  <si>
    <t>Corplex donepezil and memantine for Alzheimer's;  ropinirole for Parkinson's; MicroCor hPTH(1-34) for osteoporosis; and MicroCor Zolmitriptan for acute migraine</t>
  </si>
  <si>
    <t>Wave Life Sciences Ltd. (Cambridge, Mass.; WVE)</t>
  </si>
  <si>
    <t>4.2S</t>
  </si>
  <si>
    <t>Jefferies; Leerink Partners, Mizuho Securities; JMP Securities; Suntrust Robinson Humphrey</t>
  </si>
  <si>
    <t>Huntington's, spinal muscular atrophy, ALS, myotonic dystrophy</t>
  </si>
  <si>
    <t>6.4S</t>
  </si>
  <si>
    <t>Guggenheim Securitities LLC; Jefferies LLC; Needham &amp; Co.; FBR; H.C. Wainwright &amp; Co.; WBB Securities</t>
  </si>
  <si>
    <t>Avexis Inc. (Chicago; AVXS)</t>
  </si>
  <si>
    <t>4.1S</t>
  </si>
  <si>
    <t>Goldman Sachs &amp; Co. LLC; Jefferies LLC; BofA Merrill Lynch; BMO Capital Markets Corp.; Chardan</t>
  </si>
  <si>
    <t>Gene therapies for rare neurological diseases; lead AVXS-101 for spinal muscular atropy type 1</t>
  </si>
  <si>
    <t>Heron Therapeutics Inc. (San Diego; HRTX)</t>
  </si>
  <si>
    <t>14.15S</t>
  </si>
  <si>
    <t>BofA Merrill Lynch; Cowen &amp; Co.; Leerink Partners; Cantor Fitzgerald &amp; Co.; JMP Securities; LifeSci Capital; Noble Capital Markets; Aegis Capital Corp.; Lake Street Capital Markets</t>
  </si>
  <si>
    <t>Sustol, Cinvanti, HTX-011; anesthetics</t>
  </si>
  <si>
    <t>Neos Therapeutics Inc. (Grand Prairie, Texas; NEOS)</t>
  </si>
  <si>
    <t xml:space="preserve">5S  </t>
  </si>
  <si>
    <t>Cowen and Co.; BMO Capital Markets; JMP Securities</t>
  </si>
  <si>
    <t>Cotempla XR-ODT for attention deficit hyperactivity disorder</t>
  </si>
  <si>
    <t>Aequus Pharmaceuticals Inc. (Vancouver, British Columbia; TSX:AQS)</t>
  </si>
  <si>
    <t>17.25U</t>
  </si>
  <si>
    <t>Epilepsy, psychiatric, neurological</t>
  </si>
  <si>
    <t>Axsome Therapeutics Inc. (New York; AXSM)</t>
  </si>
  <si>
    <t>3.74S</t>
  </si>
  <si>
    <t>Ladenburg Thalmann</t>
  </si>
  <si>
    <t>AXS-05 for treatment-resistant depression, agitation in Alzheimer's; AXS-07 for migraine</t>
  </si>
  <si>
    <t>Zosano Pharma Corp. (Fremont, Calif.; ZSAN)</t>
  </si>
  <si>
    <t>19.55S</t>
  </si>
  <si>
    <t>Piper Jaffray &amp; Co.; Guggenheim Securities LLC</t>
  </si>
  <si>
    <t>Migraine</t>
  </si>
  <si>
    <t>Tonix Pharmaceuticals Holding Corp. (New York; TNXP)</t>
  </si>
  <si>
    <t>2.07S</t>
  </si>
  <si>
    <t>Aegis Capital Corp.; Dawson James Securities Inc.</t>
  </si>
  <si>
    <t>Axovant Sciences Ltd. (Basel, Switzerland; AXON)</t>
  </si>
  <si>
    <t>7.8S</t>
  </si>
  <si>
    <t>J.P. Morgan, Morgan Stanley; Jefferies; JMP Securities; Baird; H.C. Wainwright &amp; Co.</t>
  </si>
  <si>
    <t>Intepirdine, nelotanserin, etc..; dementia</t>
  </si>
  <si>
    <t>4.8S</t>
  </si>
  <si>
    <t xml:space="preserve">Cantor Fitzgerald &amp; Co. </t>
  </si>
  <si>
    <t>Egalet Corp. (Wayne, Pa.; EGLT)</t>
  </si>
  <si>
    <t>16.7S and W for 16.7S</t>
  </si>
  <si>
    <t>Arymo ER (morphine sulfate; Sprix and Oxaydo; Pain</t>
  </si>
  <si>
    <t>Alder Biopharmaceuticals Inc. (Bothell, Wash.; ALDR)</t>
  </si>
  <si>
    <t>17.25S</t>
  </si>
  <si>
    <t>Leerink Partners LLC; Wells Fargo Securities LLC; Needham &amp; Co. LLC</t>
  </si>
  <si>
    <t>Eptinezumab and ALD1910 for migraine</t>
  </si>
  <si>
    <t>Neuralstem Inc. (Germantown, Md.; CUR)</t>
  </si>
  <si>
    <t>3S and W for 2.2S</t>
  </si>
  <si>
    <t>NS-189 for major depressive disorder, Angelman syndrome, cognitive impairment</t>
  </si>
  <si>
    <t xml:space="preserve">Intec Pharma Ltd. (Jerusalem; NTEC) </t>
  </si>
  <si>
    <t>12.2S</t>
  </si>
  <si>
    <t>Oppenheimer &amp; Co. Inc.; Roth Capital Partners; Maxim Group</t>
  </si>
  <si>
    <t>Accordion Pill (carbidopa/levodopa) for Parkinson's disease</t>
  </si>
  <si>
    <t>Vistagen Therapeutics Inc. (South San Francisco; VTGN)</t>
  </si>
  <si>
    <t>1.37S and W for 1.89S</t>
  </si>
  <si>
    <t>Oppenheimer &amp; Co.</t>
  </si>
  <si>
    <t>AV-101, phase II, major depressive disorder</t>
  </si>
  <si>
    <t>Marinus Pharmaceuticals Inc. (Radnor, Pa.; MRNS)</t>
  </si>
  <si>
    <t>10.7S</t>
  </si>
  <si>
    <t>JMP Securities LLC</t>
  </si>
  <si>
    <t>Ganaxolone for rare genetic pediatric epilepsy</t>
  </si>
  <si>
    <t>Intra-Cellular Therapies Inc. (New York; ITCI)</t>
  </si>
  <si>
    <t>11.13S</t>
  </si>
  <si>
    <t>J.P. Morgan Securities LLC; Leerink Partners LLC; Cantor Fitzgerald &amp; Co.; Canaccord Genuity Inc.; BTIG LLC; Ladenburg Thalmann &amp; Co. Inc.</t>
  </si>
  <si>
    <t>Lumateperone (ITI-007), a 5HT2A receptor antagonist and dopamine phosphoprotein modulator, for schizophrenia</t>
  </si>
  <si>
    <t>Zogenix Inc. (Emeryville, Calif.; ZGNX)</t>
  </si>
  <si>
    <t>7.7S</t>
  </si>
  <si>
    <t>Leerink Partners; Stifel; Mizuho Securities; JMP Securities; LifeSci Capital</t>
  </si>
  <si>
    <t>ZX-008 for Dravet syndrome, and Lennox-Gastaut syndrome</t>
  </si>
  <si>
    <t>Voyager Therapeutics Inc. (Cambridge, Mass.; VYGR)</t>
  </si>
  <si>
    <t>4.5S</t>
  </si>
  <si>
    <t>Morgan Stanley; Cowen; Stifel; Wells Fargo Securities; Nomura</t>
  </si>
  <si>
    <t>VY-AADC gene therapy for Parkinson's disease</t>
  </si>
  <si>
    <t>Sage Therapeutics Inc. (Cambridge, Mass.; SAGE)</t>
  </si>
  <si>
    <t>4.05S</t>
  </si>
  <si>
    <t>J.P. Morgan; Goldman Sachs &amp; Co. LLC; Morgan Stanley; Cowen; Leerink Partners</t>
  </si>
  <si>
    <t>Brexanolone and SAGE-217 for depressions, essential tremor, Parkinson's; and others for GABA hypofunction, encephalitis</t>
  </si>
  <si>
    <t>Cantor</t>
  </si>
  <si>
    <t>10S and W for 10S</t>
  </si>
  <si>
    <t>Oppenheimer &amp; Co.; Chardan</t>
  </si>
  <si>
    <t>Denali Therapeutics Inc. (South San Francisco; DNLI)</t>
  </si>
  <si>
    <t>15.97S</t>
  </si>
  <si>
    <t>Goldman Sachs; Morgan Stanley; J.P. Morgan; Evercore ISI</t>
  </si>
  <si>
    <t>DNL201, Parkinson's disease; ATV aSyn, dementia with lewy bodies, multiple symptom atrophy; ETV-IDS, MPS II (Hunter syndrome); DNL747, Alzheimer's; ATV:TREM2, Alzheimer's</t>
  </si>
  <si>
    <t>Advicenne SA (Nimes, France; Euronext Paris)</t>
  </si>
  <si>
    <t>E14.03</t>
  </si>
  <si>
    <t>Axium Pharmaceuticals Inc. (High Point, N.C.; OTCBB:AXGI)</t>
  </si>
  <si>
    <t>50S</t>
  </si>
  <si>
    <t>No underwriters</t>
  </si>
  <si>
    <t>Intranasal lorazepam formulation to treat Lennox-Gastaut syndrome; other candidates for infectious diseases and diabetes</t>
  </si>
  <si>
    <t>Irlab Therapeutics AB (Nasdaq First North)</t>
  </si>
  <si>
    <t>SEK60</t>
  </si>
  <si>
    <t>Therapix Biosciences (Tel-Aviv, Israel; TPRX)</t>
  </si>
  <si>
    <t>2.3ADS</t>
  </si>
  <si>
    <t>Laidlaw &amp; Co. (UK) Ltd.</t>
  </si>
  <si>
    <t>Tourette syndrome; mild cognitive impairment</t>
  </si>
  <si>
    <t>Biohaven Pharmaceutical Holding Co. Ltd. (New Haven, Conn.; BHVN)</t>
  </si>
  <si>
    <t>11.4S</t>
  </si>
  <si>
    <t>Morgan Stanley &amp; Co. LLC; Piper Jaffray &amp; Co.; Barclays Capital Inc.</t>
  </si>
  <si>
    <t>Orphan neurological indications and other neurological pathways</t>
  </si>
  <si>
    <t>Ovid Therapeutics Inc. (New York; OVID)</t>
  </si>
  <si>
    <t>5S</t>
  </si>
  <si>
    <t>Citigroup Global Markets Inc.; Cowen and Co. LLC; William Blair &amp; Co. LLC; JMP Securities LLC</t>
  </si>
  <si>
    <t>OV101 for Angelman syndrome and Fragile X syndrome, plus OV935 for rare epilepsies</t>
  </si>
  <si>
    <t>Avenue Therapeutics Inc. (New York; ATXI)</t>
  </si>
  <si>
    <t>6.3S</t>
  </si>
  <si>
    <t>Oppenheimer &amp; Co.; National Securities Corp.</t>
  </si>
  <si>
    <t>Intravenous opioid, tramadol, for pain</t>
  </si>
  <si>
    <t>Bioarctic AB (Stockholm; Nasdaq Stockholm)</t>
  </si>
  <si>
    <t>25S</t>
  </si>
  <si>
    <t>SEK24</t>
  </si>
  <si>
    <t>DNB Markets; Carnegie Investment Bank AB</t>
  </si>
  <si>
    <t>SEK2,560</t>
  </si>
  <si>
    <t>Disease modifying treatments for Alzheimer's and Parkinson's diseases</t>
  </si>
  <si>
    <t>Rhythm Pharmaceuticals Inc. (Boston; RYTM)</t>
  </si>
  <si>
    <t>8.1S</t>
  </si>
  <si>
    <t>Morgan Stanley; BofA Merrill Lynch; Cowen &amp; Co.; Needham &amp; Co.</t>
  </si>
  <si>
    <t>Prothena Corp. plc (Dublin; PRTA)</t>
  </si>
  <si>
    <t>2.7S</t>
  </si>
  <si>
    <t>Amyloidosis, Parkinson's, psoriasis</t>
  </si>
  <si>
    <t>Intelgenx Technologies Corp. (Saint Laurent, Quebec; OTCQX:IGXT)</t>
  </si>
  <si>
    <t>Debentures</t>
  </si>
  <si>
    <t>Desjardins Capital Markets; Laurentian Bank Securities Inc.; Echelon Wealth Partners Inc.</t>
  </si>
  <si>
    <t>Rizaport for migraine; tadalafil for erectile dysfunction; loxapine for schizophrenia; montelukast for neurodegenerative brain diseases; buprenorphine/naloxone for opioid dependence</t>
  </si>
  <si>
    <t>Sangamo Therapeutics Inc. (Richmond, Calif.; SGMO)</t>
  </si>
  <si>
    <t>11.5S</t>
  </si>
  <si>
    <t>Cowen &amp; Co. LLC; Wells Fargo Securitities LLC</t>
  </si>
  <si>
    <t xml:space="preserve">SB-FIX for Hemophilia B , SB-525 for Hem A, SB-318 for MPS I, and SB-913 for MPS II, all phase I/II; and preclinical for Huntington's and other CNS diseases </t>
  </si>
  <si>
    <t>Revance Therapeutics Inc. (Newark, Calif.; RVNC)</t>
  </si>
  <si>
    <t>4.84S</t>
  </si>
  <si>
    <t>Goldman Sachs &amp; Co. LLC; Cowen &amp; Co.; Barclays; Cantor Fitzgerald &amp; Co.; William Blair &amp; Co. LLC; Suntrust Robinson Humphrey</t>
  </si>
  <si>
    <t>RT002 for cervical dystonia, plantar fasciitis</t>
  </si>
  <si>
    <t>Acceleron Pharma Inc. (Cambridge, Mass.; XLRN)</t>
  </si>
  <si>
    <t>6.21S</t>
  </si>
  <si>
    <t>J.P. Morgan Securities LLC; Citigroup; Leerink Partners LLC</t>
  </si>
  <si>
    <t>TGF-beta therapies for hematologic, neuromuscular and pulmonary diseases; Luspatercept for myelodysplastic syndromes, beta-thalassemia, anemia and myelofibrosis; sotatercept for myelofibrosis; ACE-083 for facioscapulohumeral muscular dystrophy and Charcot-Marie-Tooth disease</t>
  </si>
  <si>
    <t>Private financings in 2017 of biopharma companies focused on neurology/psychiatric indications</t>
  </si>
  <si>
    <t>Neurology/Psychiatric Market - 2017</t>
  </si>
  <si>
    <t>2017 Neurology/Psychiatric Therapeutic Financial Report</t>
  </si>
  <si>
    <t>Recro Pharma Inc. (Malvern, Pa.)</t>
  </si>
  <si>
    <t>Credit facility</t>
  </si>
  <si>
    <t>I.V. meloxicam 30 mg</t>
  </si>
  <si>
    <t>Inmed Pharmaceuticals Inc. (Vancouver, British Columbia)</t>
  </si>
  <si>
    <t>8.3U</t>
  </si>
  <si>
    <t>C$1.5M (US$1.135M) from 8.3M units priced at 18 cents each in an increase of its private placement</t>
  </si>
  <si>
    <t>10.7W</t>
  </si>
  <si>
    <t>$1.4M from the exercise of 10.7M common share purchase warrants exercised at a price of 13 cents per common share</t>
  </si>
  <si>
    <t>3.57U</t>
  </si>
  <si>
    <t>C$2.5M (US$1.93M) through a private placement of 3.57M units at C70 cents each</t>
  </si>
  <si>
    <t>Evotec AG (Hellerup, Denmark)</t>
  </si>
  <si>
    <t>13.14S</t>
  </si>
  <si>
    <t xml:space="preserve">€90.3M (US$96.1M) in a private placing of 13.14M new shares with Novo A/S </t>
  </si>
  <si>
    <t>Loan</t>
  </si>
  <si>
    <t>Saniona AB (Copenhagen)</t>
  </si>
  <si>
    <t>SEK35M (US$3.99M) from a group of Swedish and international institutional investors</t>
  </si>
  <si>
    <t>Tesofensine for obesity; Tesomet for type 2 diabetes, Prader-Willi</t>
  </si>
  <si>
    <t>Strongbridge Biopharma plc (Dublin)</t>
  </si>
  <si>
    <t>$50M senior credit facility with CRG LP to retire its existing debt facility and provide additional capital for the company; it initially borrowed $40M and has the option to borrow $10M more based upon the achievement of certain revenue milestones on or prior to June 30, 2018</t>
  </si>
  <si>
    <t>Intellipharmaceutics International Inc. (Toronto)</t>
  </si>
  <si>
    <t>3.6S</t>
  </si>
  <si>
    <t>$4M through the sale of 3.6M common shares at $1.10 per share and unregistered warrants to purchase an aggregate of 1.8M common shares at $1.25 per share</t>
  </si>
  <si>
    <t>Oxycontin and Lyrica for pain; Focalin XR for ADHD, Seroquel XR for schizophrenia; Glucophage XR for diabetes; Keppra XR and Lamictal XR for epilepsy; Pristiq and Effexor XR for depression</t>
  </si>
  <si>
    <t>Acorda Therapeutics Inc. (Ardsley, N.Y.)</t>
  </si>
  <si>
    <t>Royalty sale</t>
  </si>
  <si>
    <t>$40M royalty monetization with Healthcare Royalty Partners and a $13M royalty monetization with Danish pharma company H. Lundbeck A/S; Healthcare Royalty obtains the right to receive royalty revenue on Fampyra (prolonged-release fampridine tablets), a treatment indicated to improve walking in adult patients with multiple sclerosis (MS), payable by Biogen Inc., of Cambridge, Mass., up to an agreed upon threshold of royalties; H. Lundbeck and Acorda have amended the license agreement for Selincro, a European Medicines Agency-approved orally administered therapy for alcohol dependence therapy, to eliminate future royalty and milestone obligations on sales of Selincro outside of the U.S.</t>
  </si>
  <si>
    <t>CVT-301 and SYN120 for Parkinson's disease; BTT1023 for primary sclerosing cholangitis; CVT-427 for migraine; rHIgM22 for multiple sclerosis</t>
  </si>
  <si>
    <t>Aevi Genomic Medicine Inc. (Philadelphia)</t>
  </si>
  <si>
    <t>22.2S and 4W</t>
  </si>
  <si>
    <t>$28M through the sale of 22.2M shares of common stock and 4M warrants to purchase common stock; the deal was led by Children's Hospital of Philadelphia Foundation</t>
  </si>
  <si>
    <t>AEVI-001 for ADHD, autism; AEVI-002 for Crohn's</t>
  </si>
  <si>
    <t>Adamas Pharmaceuticals Inc. (Emeryville, Calif.)</t>
  </si>
  <si>
    <t>Royalty-backed note agreement</t>
  </si>
  <si>
    <t>$100M royalty-backed note agreement with Healthcare Royalty Partners; the company will receive $35M at closing and $65M upon FDA approval and receipt of orphan drug exclusivity of ADS-5102 extended-release capsules to treat levodopa-induced dyskinesia in Parkinson's disease</t>
  </si>
  <si>
    <t>ADS-5102 for levodopa-induced dyskinesia in Parkinson's disease, multiple sclerosis; ADS-4101 for epilepsy</t>
  </si>
  <si>
    <t>Private placement of units</t>
  </si>
  <si>
    <t>Units</t>
  </si>
  <si>
    <t>Veritas Pharma Inc. (Vancouver, British Columbia)</t>
  </si>
  <si>
    <t>5U</t>
  </si>
  <si>
    <t>Cannabis strains for chronic and acute pain, nausea and vomiting, post-traumatic stress disorder</t>
  </si>
  <si>
    <t>Neurovive Pharmaceutical AB (Lund, Sweden)</t>
  </si>
  <si>
    <t>Agreement with Esousa Holdings LLC, which will raise gross proceeds of SEK9M (US$1.1M) divided into two equal tranches; each transaction involves the issue of units, with each unit consisting of one common share and one warrant; the second SEK4.5M tranche will take place by the end of this year. Neurovive is working on KL-1333 for genetic mitochondrial diseases, which is in phase I development, and has phase II-stage Neurostat for the prevention of moderate to severe traumatic brain injury.</t>
  </si>
  <si>
    <t>KL-1333 for mitochondrial diseases, and Neurostat for traumatic brain injury</t>
  </si>
  <si>
    <t>SEK5.3M (US$628,125) through a directed new issue of shares</t>
  </si>
  <si>
    <t>Braeburn Pharmaceuticals Inc. (Princeton, N.J.)</t>
  </si>
  <si>
    <t xml:space="preserve">Private placement  </t>
  </si>
  <si>
    <t>$40M from Apple Tree Partners concurrent with $150M IPO in which Apple Tree purchased $50M in shares</t>
  </si>
  <si>
    <t>Egalet Corp. (Wayne, Pa.)</t>
  </si>
  <si>
    <t>Debt offering</t>
  </si>
  <si>
    <t>$40M second tranche of the $80M secured debt financing announced Aug. 31, 2016, triggered by FDA approval of Arymo ER; Morgan Stanley &amp; Co. LLC acted as sole placement agent</t>
  </si>
  <si>
    <t>Ironshore Pharmaceuticals &amp; Development Inc. (Georgetown, Grand Cayman; subsidiary of Highland Therapeutics Inc.)</t>
  </si>
  <si>
    <t>$200M of senior secured notes due 2024; Morgan Stanley &amp; Co. LLC acted as sole placement agent</t>
  </si>
  <si>
    <t>Tetra Bio-Pharma Inc. (Ottawa)</t>
  </si>
  <si>
    <t>2.4U</t>
  </si>
  <si>
    <t>Tetra raised $479,100 placing 2.4M units at $0.20 each; each unit consists of one common share and one non-transferable warrant, with a whole warrant entitling the holder to purchase one common share at $0.26 per share for 12 months</t>
  </si>
  <si>
    <t>Products containing cannabis</t>
  </si>
  <si>
    <t>Axovant Sciences Ltd. (Basel, Switzerland)</t>
  </si>
  <si>
    <t>$55M loan from Hercules Capital Inc.; will mature on March 1, 2021</t>
  </si>
  <si>
    <t>Biodelivery Sciences International Inc. (Raleigh, N.C.)</t>
  </si>
  <si>
    <t>Senior credit facility</t>
  </si>
  <si>
    <t>$45M drawn at closing from the senior credit facility with affiliates of CRG LP, and additional funding of up to $30M in two tranches, for a total of $75M; the term of the loan is six years with the first three years being interest-only</t>
  </si>
  <si>
    <t>Cantabio Pharmaceuticals Inc. (San Francisco)</t>
  </si>
  <si>
    <t>Private placement of convertible debentures</t>
  </si>
  <si>
    <t>$300,000 closed in initial tranche of $600,000 convertible debentures sale to Yorkville Advisors Global; will close on $150,000 upon filing of a registration statement regarding resale of shares of common stock underlying the convertible debentures, and an additional $150,000 upon effectiveness of such registration statement</t>
  </si>
  <si>
    <t>Hemispherx Biopharma Inc. (Philadelphia)</t>
  </si>
  <si>
    <t>$1M through the issue of shares at 55 cents apiece; with each share, investors also receive a warrant to purchase 0.75 of a share; Rodman &amp; Renshaw is acting as the exclusive placement agent</t>
  </si>
  <si>
    <t>Promis Neurosciences Inc. (Toronto)</t>
  </si>
  <si>
    <t>C$2.7M (US$2.1M) in a nonbrokered private placement</t>
  </si>
  <si>
    <t>PMN 310 for Alzheimer's disease</t>
  </si>
  <si>
    <t>Addex Therapeutics SA (Geneva)</t>
  </si>
  <si>
    <t>CHF3M (US$3M) through placementof of 1.5M treasury shares at CHF2 (US$1.99) per share led by Herculis Partners SA</t>
  </si>
  <si>
    <t>Aequus Pharmaceuticals Inc. (Vancouver, British Columbia)</t>
  </si>
  <si>
    <t>C$4.5M (US$3.4M) through a revised agreement with Canaccord Genuity Corp. to increase the size of the bought deal of units from C$3M to C$4.5M; underwriters have an option to purchase up to an additional 2.25M units</t>
  </si>
  <si>
    <t>Intec Pharma Ltd. (Jerusalem)</t>
  </si>
  <si>
    <t>2.2S</t>
  </si>
  <si>
    <t>$10M placement of 2.2M ordinary shares of the company, at $4.40 each</t>
  </si>
  <si>
    <t>Minerva Neurosciences Inc. (Waltham, Mass.)</t>
  </si>
  <si>
    <t>Warrant exercise</t>
  </si>
  <si>
    <t>W for 1.6S</t>
  </si>
  <si>
    <t>$9.4M through the exercise of 1.6M warrants at $5.772 per share by certain institutional stockholders in connection with a March 2015 private placement</t>
  </si>
  <si>
    <t>Schizophrenia, insomnia, mood disorders, major depressive disorder, Parkinson's</t>
  </si>
  <si>
    <t>5W</t>
  </si>
  <si>
    <t>$1.3M from Toronto-based Aphria Inc.'s exercise of 5M warrants</t>
  </si>
  <si>
    <t>Bioasis Technologies Inc. (Vancouver, British Columbia)</t>
  </si>
  <si>
    <t>5.79U</t>
  </si>
  <si>
    <t>C$4.058M (US$3.05M) through 5.79M units at C$0.70 each, with each unit consisting of one common share and one common share purchase warrant</t>
  </si>
  <si>
    <t>Transcend platform to cross blood-brain barrier</t>
  </si>
  <si>
    <t>Cerecor Inc. (Baltimore)</t>
  </si>
  <si>
    <t>$5M through a placement of series A preferred stock and warrants with Armistice Capital</t>
  </si>
  <si>
    <t>Depression, anxiety, PTSD, addiction, epilepsy</t>
  </si>
  <si>
    <t>Nemus Bioscience Inc. (Costa Mesa, Calif.)</t>
  </si>
  <si>
    <t>1S</t>
  </si>
  <si>
    <t>$20M through the sale of series E preferred stock to an affiliate of Schneider Brothers Ltd.; each share of preferred stock is convertible into shares of common stock at an effective conversion price of 30 cents per share</t>
  </si>
  <si>
    <t>Plx Pharma Inc. (Houston)</t>
  </si>
  <si>
    <t>2.64S</t>
  </si>
  <si>
    <t xml:space="preserve">2.64M shares of common stock at $6.875 each, and also issued unregistered warrants to the participating investors in a concurrent private placement to purchase up to an equivalent number of shares of common stock with an exercise price of $7.50 per share, resulting in expected gross proceeds of approximately $18.2M </t>
  </si>
  <si>
    <t>Aspertec 325 mg, a liquid-fill aspirin capsule</t>
  </si>
  <si>
    <t>Pernix Therapeutics Holdings Inc. (Morristown, N.J.)</t>
  </si>
  <si>
    <t>$30M drawn down from a $45M term loan; other transactions include a new $40M asset-based revolving credit facility to refinance Wells Fargo debt, and an exchange of $52M in 4.25% convertible senior notes owned by certain institutional investors for approximately $36M of new exchangeable notes and approximately 1.1M shares of the company's stock</t>
  </si>
  <si>
    <t>Acquires products in the areas of neurology and pain</t>
  </si>
  <si>
    <t>24U</t>
  </si>
  <si>
    <t>C$6M (US$4.7M) through a private placement of 24M units at C25 cents per unit, each consisting of one common share and one-half of one share purchase warrant; Mackie Research Capital Corp. has an option to sell an additional 1.8M units</t>
  </si>
  <si>
    <t>Neuren Pharmaceuticals Ltd. (Melbourne, Australia)</t>
  </si>
  <si>
    <t>A$10M (US$8M) investment from Lanstead Capital LP</t>
  </si>
  <si>
    <t xml:space="preserve">Troinetide (NNZ-2566) in Rett syndrome, Fragile X syndrome, traumatic brain injury </t>
  </si>
  <si>
    <t>Nuvo Pharmaceuticals Inc. (Mississauga, Ontario)</t>
  </si>
  <si>
    <t>Revolving credit facility</t>
  </si>
  <si>
    <t>$6M operating revolving credit facility with Royal Bank of Canada that can be drawn for working capital requirements and general corporate purposes</t>
  </si>
  <si>
    <t>Pennsaid for pain</t>
  </si>
  <si>
    <t>Newron Pharmaceuticals SpA (Milan, Italy)</t>
  </si>
  <si>
    <t>Xadago for Parkinson's disease; Evenamide for schizophrenia; Sarizotan for Rett syndrome; Ralfinamide for neuropathic pain</t>
  </si>
  <si>
    <t>Relmada Therapeutics Inc. (New York)</t>
  </si>
  <si>
    <t>Private placement of convertible promissory notes and warrants</t>
  </si>
  <si>
    <t>$6.9M in 7% convertible promissory notes, with a two-year term that automatically converts into common stock in a future equity financing, and 4.6M seven-year warrants exercisable at $1.50 per share; Alexander Capital LP acted as exclusive placement agent</t>
  </si>
  <si>
    <t>Dextromethadone for major depressive disorder</t>
  </si>
  <si>
    <t>Amarantus Bioscience Holdings Inc. (San Francisco)</t>
  </si>
  <si>
    <t>Private financing</t>
  </si>
  <si>
    <t>Entered into binding agreements with holders of a controlling majority of its senior secured convertible debt and convertible preferred securities to forbear default provisions in those agreements, cease their conversion into common shares and raise up to $500,000 in new funding; concurrently, the company entered into definitive agreements to provide for the extinguishment of approximately $975,440 in senior debt owed to the company's first-priority senior secured note holder via the periodic issuance of their stock over the next several months in satisfaction of the debt</t>
  </si>
  <si>
    <t>Axsome Therapeutics Inc. (New York)</t>
  </si>
  <si>
    <t>1.78S and W for 1.78S</t>
  </si>
  <si>
    <t>$9.5M through an at-the-market sale of 1.78M shares of stock and warrants to purchase up to 1.78M shares at a combined price of $5.325 per unit; H.C. Wainwright &amp; Co. was exclusive placement agent</t>
  </si>
  <si>
    <t>Asterias Biotherapeutics Inc. (Fremont, Calif.)</t>
  </si>
  <si>
    <t>$10.4M in a registered direct offering of 4M shares of series A common stock at an offering price of $2.60 per share; Chardan acted as the sole placement agent</t>
  </si>
  <si>
    <t>AST-OPC1 for spinal cord injury; AST-VAC1 for leukemia; AST-VAC2 for lung cancer allogeneic</t>
  </si>
  <si>
    <t>Intelgenx Technologies Corp. (Saint Laurent, Quebec)</t>
  </si>
  <si>
    <t>Offering of 8% convertible unsecured subordinated debentures</t>
  </si>
  <si>
    <t>C$7M (US$5.2M) in an offering of 8% convertible unsecured subordinated debentures due June 30, at a price of C$1,000 per debenture; the offering is led by Desjardins Capital Markets and including Laurentian Bank Securities Inc.</t>
  </si>
  <si>
    <t>Offering of convertible unsecured subordinated debentures</t>
  </si>
  <si>
    <t>C$762,000 (US$601,496) in a second tranche of its offering of convertible unsecured subordinated debentures of the corporation</t>
  </si>
  <si>
    <t>Bellus Health Inc. (Laval, Quebec)</t>
  </si>
  <si>
    <t>Overnight marketed equity offering</t>
  </si>
  <si>
    <t>52.6S</t>
  </si>
  <si>
    <t>Priced its overnight marketed equity offering, and lead agent Bloom Burton Securities Inc., on behalf of a syndicate of agents that includes Cormark Securities Inc. and Mackie Research Capital Corp., has confirmed up to C$20M (US$15.7M) in demand for common shares at a price of C38 cents per share; majority was subscribed to by health care-specialized institutional investors and included members of the senior management team and board</t>
  </si>
  <si>
    <t>BLU-5937 for chronic cough; Kiacta for sarcoidosis; AMO-01 for fragile X syndrome; ALZ-801 for Alzheimer's</t>
  </si>
  <si>
    <t>Herantis Pharma plc (Espoo, Finland)</t>
  </si>
  <si>
    <t>0.8S</t>
  </si>
  <si>
    <t>€4.6M (US$5.4M) through a new share issue of up to 800,000 shares</t>
  </si>
  <si>
    <t>Lymfactin, phase II, for secondary lymphedema; CDNF in Parkinson's disease and amyotrophic lateral sclerosis</t>
  </si>
  <si>
    <t>Xbrane Biopharma AB (Stockholm)</t>
  </si>
  <si>
    <t>Share issue</t>
  </si>
  <si>
    <t>0.656S</t>
  </si>
  <si>
    <t>SEK20M (US$2.3M) from the issuance of 655,738 new shares to Active Invest-Sweden AB, Thomas Eklund, Zirkona AB and Quantify AB at a subscription price of SEK30.50 per share; Carnegie Investment Bank AB acted as financial adviser in the transaction; Baker McKenzie is legal advisor to Xbrane</t>
  </si>
  <si>
    <t>Octreosphere for acromegaly and neuroendocrine tumors; Spherotide for prostate Cancer; Rispherisphere for schizophrenia and bipolar disorder</t>
  </si>
  <si>
    <t>Private financings in 2017 of public biopharma companies focused on neurology/psychiatric indications</t>
  </si>
  <si>
    <t>GW Pharma.</t>
  </si>
  <si>
    <t>Sage Thera.</t>
  </si>
  <si>
    <t>Zogenix</t>
  </si>
  <si>
    <t>Ironshore</t>
  </si>
  <si>
    <t>Adamas</t>
  </si>
  <si>
    <t>Evotec</t>
  </si>
  <si>
    <t>Jazz</t>
  </si>
  <si>
    <t>Collegium to commercialize Depomed's Nucynta (IR and ER) tablets against pain in the US</t>
  </si>
  <si>
    <t>Depomed Inc (Pharma)</t>
  </si>
  <si>
    <t>Collegium Pharmaceutical Inc (Pharma)</t>
  </si>
  <si>
    <t>Pfizer to develop and commercialize Sangamo's C9ORF72 ZFP-TF gene therapy programs using ZFP-TFs against ALS and FTLD worldwide</t>
  </si>
  <si>
    <t>Sangamo Therapeutics Inc (Pharma)</t>
  </si>
  <si>
    <t>Pfizer Inc (Pharma)</t>
  </si>
  <si>
    <t>Artelo to conduct non-clinical research studies with Neomed's NEO-1940 with option to exclusive worldwide development and commercialization products containing NEO-1940</t>
  </si>
  <si>
    <t>NEOMED Institute (Not for profit (non-government))</t>
  </si>
  <si>
    <t>Artelo Biosciences Inc (Pharma)</t>
  </si>
  <si>
    <t>Bora Pharmaceuticals to purchase IMPAX Laboratories' manufacturing facility in Taiwan</t>
  </si>
  <si>
    <t>IMPAX Laboratories Inc (Pharma)</t>
  </si>
  <si>
    <t>Bora Pharmaceuticals Co Ltd (Pharma)</t>
  </si>
  <si>
    <t>Biogen and Ionis Pharmaceuticals to develop antisense oligonucleotide drug candidates for SMA</t>
  </si>
  <si>
    <t>Biogen Inc (Pharma)</t>
  </si>
  <si>
    <t>Roche and Confo to discover and develop small molecule agonists against an undisclosed GPCR for neurological and developmental disorders</t>
  </si>
  <si>
    <t>Confo Therapeutics (Biotech)</t>
  </si>
  <si>
    <t>Roche Holding AG (Pharma)</t>
  </si>
  <si>
    <t>BI to have option to acquire Autifony's Kv3.1/3.2 positive modulator platform against CNS disorders</t>
  </si>
  <si>
    <t>Autifony Therapeutics Ltd (Biotech)</t>
  </si>
  <si>
    <t>Boehringer Ingelheim International GmbH (Pharma)</t>
  </si>
  <si>
    <t>BBRF to award Harvard University funding for research on post-traumatic stress disorder and depression</t>
  </si>
  <si>
    <t>Brain &amp; Behavior Research Foundation (NARSAD) (Not for profit (non-government))</t>
  </si>
  <si>
    <t>BBRF to award Columbia University funding for research on neuropsychiatric diseases</t>
  </si>
  <si>
    <t>Columbia University (Academic)</t>
  </si>
  <si>
    <t>BBRF to award University of Pittsburgh funding for research on understanding mechanisms leading to generation of psychotic symptoms</t>
  </si>
  <si>
    <t>University of Pittsburgh (Academic)</t>
  </si>
  <si>
    <t>BBRF to award Institute of Psychiatry funding to examine relationships among depression, early and adult stressors and immune measure</t>
  </si>
  <si>
    <t>Institute of Psychiatry (Academic)</t>
  </si>
  <si>
    <t>BBRF to award University of Southern California funding for research on targeting sex disparities in mental health</t>
  </si>
  <si>
    <t>University of Southern California (Academic)</t>
  </si>
  <si>
    <t>BBRF to award Texas A&amp;M University funding to study possible means of erasing fear memories</t>
  </si>
  <si>
    <t>Texas A&amp;M University System (Academic)</t>
  </si>
  <si>
    <t>BBRF to award University of Barcelona funding to evaluate prenatal data associated with later neurodevelopmental and cognitive disorders such as schizophrenia</t>
  </si>
  <si>
    <t>University of Barcelona (Academic)</t>
  </si>
  <si>
    <t>BBRF to award MD Anderson Cancer Center funding to evaluate the motivational basis of inflammation-induced depression</t>
  </si>
  <si>
    <t>MD Anderson Cancer Center (Pharma)</t>
  </si>
  <si>
    <t>BBRF to award Charite Universitaetsmedizin Berlin funding for genetic research on brain mediators in schizophrenia</t>
  </si>
  <si>
    <t>Charite Universitaetsmedizin Berlin (Academic)</t>
  </si>
  <si>
    <t>BBRF to award University of North Carolina funding to evaluate genetics of binge eating disorders</t>
  </si>
  <si>
    <t>University of North Carolina (Academic)</t>
  </si>
  <si>
    <t>BBRF to award Emory University funding to advance research for post-traumatic stress disorder and depression</t>
  </si>
  <si>
    <t>Emory University (Academic)</t>
  </si>
  <si>
    <t>BBRF to award Max-Planck Institute of Psychiatry funding to evaluate dissecting epigenetic consequences of prenatal adversity using human brain organoids in depression</t>
  </si>
  <si>
    <t>Max Planck Institute of Psychiatry (Academic)</t>
  </si>
  <si>
    <t>Eris Lifesciences acquires Strides Shasun's generics business in India</t>
  </si>
  <si>
    <t>Strides Shasun Ltd (Pharma)</t>
  </si>
  <si>
    <t>Eris Lifesciences Pvt Ltd (Biotech)</t>
  </si>
  <si>
    <t>Solasia to develop and commercialize PledPharma's PledOx against CIPN in select Asian countries</t>
  </si>
  <si>
    <t>PledPharma AB (Pharma)</t>
  </si>
  <si>
    <t>Solasia Pharma KK (Pharma)</t>
  </si>
  <si>
    <t>BioMarin Pharmaceutical to sell Rare Pediatric Disease Priority Review Voucher to undisclosed company</t>
  </si>
  <si>
    <t>BioMarin Pharmaceutical Inc (Pharma)</t>
  </si>
  <si>
    <t>Undisclosed</t>
  </si>
  <si>
    <t>ALS Society of Canada to award McGill University funding to support research projects on ALS</t>
  </si>
  <si>
    <t>McGill University (Academic)</t>
  </si>
  <si>
    <t>ALS Society of Canada (Not for profit (non-government))</t>
  </si>
  <si>
    <t>ALS Society of Canada to award Universite Laval a grant to conduct research on targeting activity of motor neurons in the spinal cord to diagnose and treat ALS</t>
  </si>
  <si>
    <t>Universite Laval (Academic)</t>
  </si>
  <si>
    <t>ALS Society of Canada to award funding to Dalhousie University to conduct research on motor neuron function in mice for ALS treatment</t>
  </si>
  <si>
    <t>Dalhousie University (Academic)</t>
  </si>
  <si>
    <t>ALS Society of Canada to award funding to Universite De Montreal to support research on ALS using probiotics</t>
  </si>
  <si>
    <t>Universite De Montreal (Academic)</t>
  </si>
  <si>
    <t>ALS Society of Canada to award University of Toronto funding for research on image-guided focused ultrasound technology for ALS treatment</t>
  </si>
  <si>
    <t>University of Toronto (Academic)</t>
  </si>
  <si>
    <t>ALS Society of Canada to award Western University funding for ALS research</t>
  </si>
  <si>
    <t>University of Western Ontario (Academic)</t>
  </si>
  <si>
    <t>ALS Society of Canada to award University of Ottawa to support the research on ALS treatment</t>
  </si>
  <si>
    <t>University of Ottawa (Academic)</t>
  </si>
  <si>
    <t>ALS Society of Canada to award McGill University to support the research on drug combination against ALS</t>
  </si>
  <si>
    <t>UK government to award MRC funding for research and therapeutic target validation against mental health conditions</t>
  </si>
  <si>
    <t>Medical Research Council (Government agency)</t>
  </si>
  <si>
    <t>UK Government (Government agency)</t>
  </si>
  <si>
    <t>NHMRC to award funding to UM to conduct research on brain trauma</t>
  </si>
  <si>
    <t>University of Melbourne (Academic)</t>
  </si>
  <si>
    <t>National Health and Medical Research Council (Government agency)</t>
  </si>
  <si>
    <t>NHMRC to award funding to FINMH to conduct research on brain trauma</t>
  </si>
  <si>
    <t>Howard Florey Institute of Experimental Physiology and Medicine (Academic)</t>
  </si>
  <si>
    <t>MJFF to award Rodin Therapeutics a grant to advance Parkinson’s disease research program</t>
  </si>
  <si>
    <t>Rodin Therapeutics Inc (Pharma)</t>
  </si>
  <si>
    <t>The Michael J. Fox Foundation (Government agency)</t>
  </si>
  <si>
    <t>Dynacure to develop and commercialize Ionis Pharmaceuticals' Dyn-101 for centronuclear myopathy</t>
  </si>
  <si>
    <t>Dynacure (Biotech)</t>
  </si>
  <si>
    <t>Depomed and Eolas to distribute pharmaceutical products containing Cosyntropin in US</t>
  </si>
  <si>
    <t>Eolas Pharma Teoranta (Pharma)</t>
  </si>
  <si>
    <t>The Wings for Life foundation to award ReNetX Bio funding to advance a cutting-edge therapy for chronic spinal cord injury to clinical trial</t>
  </si>
  <si>
    <t>ReNetX Bio (Biotech)</t>
  </si>
  <si>
    <t>The Wings for Life foundation (Government agency)</t>
  </si>
  <si>
    <t>US Department of Defense to award funding to develop SiteOne's NaV1.7 inhibitors for acute and chronic pain</t>
  </si>
  <si>
    <t>SiteOne Therapeutics Inc (Biotech)</t>
  </si>
  <si>
    <t>Aspen Global to acquire remaining rights for AstraZeneca's anesthetic medicines</t>
  </si>
  <si>
    <t>Aspen Global Incorporated (Biotech)</t>
  </si>
  <si>
    <t>AstraZeneca plc (Pharma)</t>
  </si>
  <si>
    <t>AbbVie to develop and commercialize Alector's immune therapies against AD and other neurodegenerative disorders worldwide</t>
  </si>
  <si>
    <t>Alector LLC (Biotech)</t>
  </si>
  <si>
    <t>AbbVie Inc (Pharma)</t>
  </si>
  <si>
    <t>NIH to award Salk Institute funding to identify and develop cataloging cell types atlas across the mammalian brain</t>
  </si>
  <si>
    <t>The Salk Institute for Biological Studies (Not for profit (non-government))</t>
  </si>
  <si>
    <t>NIH to award Knopp SBIR grant to advance novel treatments for epilepsy</t>
  </si>
  <si>
    <t>Knopp Biosciences LLC (Biotech)</t>
  </si>
  <si>
    <t>Mitsubishi Tanabe Pharma's SPC reverse merges with NeuroDerm</t>
  </si>
  <si>
    <t>NeuroDerm Ltd (Pharma)</t>
  </si>
  <si>
    <t>Mitsubishi Tanabe Pharma Corp (Pharma)</t>
  </si>
  <si>
    <t>Government of Canada to award University Of Regina a grant to conduct research on genes linked to Parkinson's disease</t>
  </si>
  <si>
    <t>University Of Regina (Academic)</t>
  </si>
  <si>
    <t>Government of Canada (Government agency)</t>
  </si>
  <si>
    <t>FDA to award CereNova funding to conduct phase II study on CN-105 for intracerebral hemorrhage</t>
  </si>
  <si>
    <t>Cerenova Inc (Pharma)</t>
  </si>
  <si>
    <t>Food and Drug Administration (Government agency)</t>
  </si>
  <si>
    <t>NCATS to award funding for Children's Hospital to conduct prospective study in angelman syndrome</t>
  </si>
  <si>
    <t>National Center For Advancing Translational Sciences (Government agency)</t>
  </si>
  <si>
    <t>FDA to award funding to Children's Hospital of Philadelphia to conduct prospective study in friedreich ataxia</t>
  </si>
  <si>
    <t>Childrens Hospital of Philadelphia (Not for profit (non-government))</t>
  </si>
  <si>
    <t>NMSS to award UCSF a grant to investigate development of AQP4 targeting immune cell in neuromyelitis optica</t>
  </si>
  <si>
    <t>University of California San Francisco (Academic)</t>
  </si>
  <si>
    <t>National Multiple Sclerosis Society (Not for profit (non-government))</t>
  </si>
  <si>
    <t>NMSS to award University of Connecticut funding for research on neuronal activity-dependent regulation of remyelination and chromatin remodeling</t>
  </si>
  <si>
    <t>University of Connecticut (Academic)</t>
  </si>
  <si>
    <t>NMSS to award University at Buffalo funding for research on extracellular sulfatases</t>
  </si>
  <si>
    <t>University at Buffalo (Academic)</t>
  </si>
  <si>
    <t>NMSS to award funding to Benaroya Research Institute to conduct research on STAT1 signaling for preventing CNS autoimmunity</t>
  </si>
  <si>
    <t>Benaroya Research Center at Virginia Mason (Academic)</t>
  </si>
  <si>
    <t>NMSS to award OHSU funding to conduct a study on WE-thrombin for inflammatory demyelination</t>
  </si>
  <si>
    <t>Oregon Health Sciences University (Academic)</t>
  </si>
  <si>
    <t>NMSS to award Texas A&amp;M AgriLife funding to study the role of galectin-9 in CNS inflammation, demyelination and myelin repair</t>
  </si>
  <si>
    <t>Texas A&amp;M AgriLife Research</t>
  </si>
  <si>
    <t>Indivior to use DURECT's patents to develop schizophrenia treatment RBP-7000 in the US</t>
  </si>
  <si>
    <t>DURECT Corp (Pharma)</t>
  </si>
  <si>
    <t>Indivior plc (Pharma)</t>
  </si>
  <si>
    <t>Sichuan to sign term sheet to develop and commercialize Phosphagenics's TPM/Diclofenac gel in Asia</t>
  </si>
  <si>
    <t>Phosphagenics Ltd (Biotech)</t>
  </si>
  <si>
    <t>Sichuan Credit Pharmaceutical Co Ltd (Pharma)</t>
  </si>
  <si>
    <t>NOMIS Foundation to award funding to Banner Alzheimers Institute to conduct research on Alzheimers disease</t>
  </si>
  <si>
    <t>Banner Alzheimer's Institute (Not for profit (non-government))</t>
  </si>
  <si>
    <t>NOMIS Foundation (Not for profit (non-government))</t>
  </si>
  <si>
    <t>Purdue to distribute BioDelivery's Belbuca for chronic pain in Canada</t>
  </si>
  <si>
    <t>BioDelivery Sciences International Inc (Pharma)</t>
  </si>
  <si>
    <t>Purdue Pharma Canada (Pharma)</t>
  </si>
  <si>
    <t>Applied BioMath to receive grant from NIH to develop systems pharmacology model in</t>
  </si>
  <si>
    <t>Applied BioMath LLC (Other (non industrial))</t>
  </si>
  <si>
    <t>National Institute on Aging (Government agency)</t>
  </si>
  <si>
    <t>NIDA to award Pain Therapeutics funding for the development of Fenrock against severe pain</t>
  </si>
  <si>
    <t>Pain Therapeutics Inc (Pharma)</t>
  </si>
  <si>
    <t>National Institute on Drug Abuse (Government agency)</t>
  </si>
  <si>
    <t>AstraZeneca and Takeda to develop and commercialize MEDI-1341 for PD worldwide</t>
  </si>
  <si>
    <t>Takeda Pharmaceutical Co Ltd (Pharma)</t>
  </si>
  <si>
    <t>Cerecor divests CERC-501 program to Janssen Pharmaceuticals</t>
  </si>
  <si>
    <t>Cerecor Inc (Pharma)</t>
  </si>
  <si>
    <t>Janssen Pharmaceuticals Inc (Pharma)</t>
  </si>
  <si>
    <t>Charles River Laboratories acquires Brains On-Line</t>
  </si>
  <si>
    <t>Brains Online Holding Bv (Other (non industrial))</t>
  </si>
  <si>
    <t>Charles River Laboratories International Inc (Other (non industrial))</t>
  </si>
  <si>
    <t>NSF to award Salk Institute funding to develop an applicable platform to understand the neuronal cause of neurological and psychiatric diseases</t>
  </si>
  <si>
    <t>National Science Foundation (Government agency)</t>
  </si>
  <si>
    <t>NSF to award Salk Institute funding to analyze details of the brain, in particular by mapping connections called synapses</t>
  </si>
  <si>
    <t>Innovate UK to award funding to Sentinel Oncology to study the feasibility of SOL-784 for Alzheimers disease</t>
  </si>
  <si>
    <t>Sentinel Oncology Ltd (Pharma)</t>
  </si>
  <si>
    <t>Technology Strategy Board (Government agency)</t>
  </si>
  <si>
    <t>NIDA to award phase II SBIR grant for CerSci Therapeutics' CT-044 for pain</t>
  </si>
  <si>
    <t>CERSCI Therapeutics</t>
  </si>
  <si>
    <t>European Regional Development Fund to award Grunenthal led consortium funding to support discovery and development of new pain relief drugs</t>
  </si>
  <si>
    <t>Grunenthal GmbH (Pharma)</t>
  </si>
  <si>
    <t>The European Union (Government agency)</t>
  </si>
  <si>
    <t>Allergan to use Lyndra's sustained release technology to develop ultra-long-acting products for Alzheimer's disease</t>
  </si>
  <si>
    <t>Lyndra Inc (Pharma)</t>
  </si>
  <si>
    <t>Allergan plc (Biotech)</t>
  </si>
  <si>
    <t>NHMRC to award funing to University of Wollongong to conduct research on targets intervention against dementia</t>
  </si>
  <si>
    <t>University of Wollongong (Academic)</t>
  </si>
  <si>
    <t>NHMRC to award UM funding to support the research study on dementia</t>
  </si>
  <si>
    <t>NHMRC to award QIM funding to support the research study on Alzheimer’s disease</t>
  </si>
  <si>
    <t>Queensland Institute of Medical Research (Academic)</t>
  </si>
  <si>
    <t>NHMRC to award University of South Australia funding to conduct research on vascular contributions of dementia</t>
  </si>
  <si>
    <t>University of South Australia (Academic)</t>
  </si>
  <si>
    <t>NHMRC to award CUT funding to support the research study on dementia associated to diabetes</t>
  </si>
  <si>
    <t>Curtin University (Academic)</t>
  </si>
  <si>
    <t>Taro to develop and commercialize Crescita's Pliaglis for local dermal anesthesia in US and ex-Canada and Mexico</t>
  </si>
  <si>
    <t>Crescita Therapeutics Inc (Pharma)</t>
  </si>
  <si>
    <t>Taro Pharmaceuticals Inc (Canada) (Pharma)</t>
  </si>
  <si>
    <t>Zoetis acquires Nexvet Biopharma</t>
  </si>
  <si>
    <t>Nexvet Biopharma Plc (Pharma)</t>
  </si>
  <si>
    <t>Zoetis Inc (Pharma)</t>
  </si>
  <si>
    <t>CIRM to award Brainstorm a grant to support a pivotal phase III study of NurOwn for ALS</t>
  </si>
  <si>
    <t>Brainstorm Technologies Llc (Other (non industrial))</t>
  </si>
  <si>
    <t>California Institute of Regenerative Medicine (Government agency)</t>
  </si>
  <si>
    <t>NIH to award RFUMS funding to study reprogramming cell fate for repair</t>
  </si>
  <si>
    <t>Rosalind Franklin University of Medicine &amp; Science (Academic)</t>
  </si>
  <si>
    <t>Rich Pharmaceuticals to support Hypgen’s development of treatments for Parkinson’s disease</t>
  </si>
  <si>
    <t>Rich Pharmaceuticals Inc (Pharma)</t>
  </si>
  <si>
    <t>Hypgen Inc (Pharma)</t>
  </si>
  <si>
    <t>TPI Enterprises to purchase Vistin Pharma's opioids and tablet manufacturing business (CMO)</t>
  </si>
  <si>
    <t>Vistin Pharma (Biotech)</t>
  </si>
  <si>
    <t>TPI Enterprises Pty Ltd (Other (non industrial))</t>
  </si>
  <si>
    <t>CIHR to award ProMIS Neurosciences funding to evaluate and characterise PMN-310 and PMN-350 for Alzheimer's disease</t>
  </si>
  <si>
    <t>ProMIS Neurosciences Inc (Pharma)</t>
  </si>
  <si>
    <t>Canadian Institutes of Health Research (Government agency)</t>
  </si>
  <si>
    <t>Suda to supply ZolpiMist to Teva for the development and commercialization against insomnia in multiple countries</t>
  </si>
  <si>
    <t>Suda Ltd (Pharma)</t>
  </si>
  <si>
    <t>Teva Pharmaceuticals International Gmbh (Pharma)</t>
  </si>
  <si>
    <t>CIRM to award SanBio funding for phase IIb clinical trial of SB-623 against chronic stroke, jointly sponsored with Sunovion Pharmaceuticals</t>
  </si>
  <si>
    <t>SanBio Co Ltd (Biotech)</t>
  </si>
  <si>
    <t>Grunenthal acquires AstraZeneca's Zomig for migraine worldwide excluding Japan</t>
  </si>
  <si>
    <t>BioAdvance to invest Mebias Discovery for the development of a biased mu opioid agonist against pain</t>
  </si>
  <si>
    <t>Mebias Discovery (Biotech)</t>
  </si>
  <si>
    <t>BioAdvance (Other (non industrial))</t>
  </si>
  <si>
    <t>Biogen to develop BMS's BMS-986168 for progressive supranuclear palsy and AD worldwide</t>
  </si>
  <si>
    <t>Bristol-Myers Squibb Co (Pharma)</t>
  </si>
  <si>
    <t>NIMH to award TSRI funding to develop an industrial level high throughput screening platform to develop new treatments for childhood brain disorders</t>
  </si>
  <si>
    <t>Scripps Research Institute (Not for profit (non-government))</t>
  </si>
  <si>
    <t>The National Institute of Mental Health (Government agency)</t>
  </si>
  <si>
    <t>Spotlight Innovation and BWH to research and develop new therapies for spinal muscular atrophy</t>
  </si>
  <si>
    <t>Brigham &amp; Women's Hospital (Academic)</t>
  </si>
  <si>
    <t>Spotlight Innovation Inc (Other (non industrial))</t>
  </si>
  <si>
    <t>NCATS to award Emulate funding for research on use of human emulation System aboard the International Space Station</t>
  </si>
  <si>
    <t>Emulate Inc</t>
  </si>
  <si>
    <t>Sandoz to develop and commercialize DURECT's POSIMIR against pain in the US</t>
  </si>
  <si>
    <t>Sandoz AG (Pharma)</t>
  </si>
  <si>
    <t>BioTime acquires Hadasit</t>
  </si>
  <si>
    <t>Hadasit Bio-Holdings Ltd (Biotech)</t>
  </si>
  <si>
    <t>BioTime Inc (Biotech)</t>
  </si>
  <si>
    <t>NINDS to award BlackThorn Therapeutics funding to advance KOR antagonist program</t>
  </si>
  <si>
    <t>BlackThorn Therapeutics Inc (Pharma)</t>
  </si>
  <si>
    <t>National Institute of Neurological Disorders and Stroke (Government agency)</t>
  </si>
  <si>
    <t>AveXis to license patent rights from REGENX to use NAV AAV9 vector for the development of gene therapy against RTT and ALS worldwide</t>
  </si>
  <si>
    <t>REGENXBIO Inc (Biotech)</t>
  </si>
  <si>
    <t>AveXis Inc (Pharma)</t>
  </si>
  <si>
    <t>NINDS to award Scripps Florida funding for the development of RNA-based treatments for ALS and FTD</t>
  </si>
  <si>
    <t>Scripps Florida (Not for profit (non-government))</t>
  </si>
  <si>
    <t>EFIC to award PUHC funding to study the peripheral and central effects of TNF in inflammatory pain</t>
  </si>
  <si>
    <t>Greater Paris University Hospitals, AP-HP (Academic)</t>
  </si>
  <si>
    <t>European Pain Federation EFIC (Not for profit (non-government))</t>
  </si>
  <si>
    <t>EFIC to award CUT funding for the pain research project</t>
  </si>
  <si>
    <t>Chalmers University of Technology (Academic)</t>
  </si>
  <si>
    <t>EFIC to award Radboud University funding for the pain research project</t>
  </si>
  <si>
    <t>Radboud University (Academic)</t>
  </si>
  <si>
    <t>EFIC to award University of Chieti Pescara funding in support of a cortical-brainstem connectivity study</t>
  </si>
  <si>
    <t>Universita Degli Studi G D`Annunzio Chieti (Academic)</t>
  </si>
  <si>
    <t>EFIC to award Max-Planck funding for the pain research project</t>
  </si>
  <si>
    <t>Max-Planck-Gesellschaft (Not for profit (non-government))</t>
  </si>
  <si>
    <t>US Government to award Blackfynn funding to advance neuroscience data integration and analytics platform</t>
  </si>
  <si>
    <t>Blackfynn (Other (non industrial))</t>
  </si>
  <si>
    <t>Elite Pharmaceuticals acquires Mikah Pharma's Trimipramine generic against depression</t>
  </si>
  <si>
    <t>Mikah Pharma (Biotech)</t>
  </si>
  <si>
    <t>Elite Pharmaceuticals Inc (Pharma)</t>
  </si>
  <si>
    <t>Otsuka to develop and commercialize Teva's fremanezumab for migraine in Japan</t>
  </si>
  <si>
    <t>Teva Pharmaceutical Industries Ltd (Pharma)</t>
  </si>
  <si>
    <t>Otsuka Pharmaceutical Co Ltd (Pharma)</t>
  </si>
  <si>
    <t>Biogen acquires Remedy's Cirara for large hemispheric infarction</t>
  </si>
  <si>
    <t>Remedy Pharmaceuticals Inc (Pharma)</t>
  </si>
  <si>
    <t>NINDS to award Zymo Research funding to discover the epigenetics signatures that indicate sustained cytoprotection and develop an epigenetics panel to predict cytoprotection for stroke</t>
  </si>
  <si>
    <t>Zymo Research Corp (Biotech)</t>
  </si>
  <si>
    <t>Brain Canada to award CAMH funding to research on aging of brain</t>
  </si>
  <si>
    <t>Centre for Addiction and Mental Health (Other (non industrial))</t>
  </si>
  <si>
    <t>Brain Canada (Not for profit (non-government))</t>
  </si>
  <si>
    <t>Brain Canada to award CHU Sainte Justine funding to identify subtypes of autism and schizophrenia</t>
  </si>
  <si>
    <t>CHU Sainte Justine (Not for profit (non-government))</t>
  </si>
  <si>
    <t>Brain Canada to award University of Ottawa funding to reshaping mitochondrial efficiency and integrity to treat Parkinson's Disease</t>
  </si>
  <si>
    <t>Brain Canada to award Queen’s University funding for testing therapeutic approaches to improve cognitive dysfunction in Alzheimer’s disease</t>
  </si>
  <si>
    <t>Queen's University at Kingston (Academic)</t>
  </si>
  <si>
    <t>Brain Canada to award Universite de Sherbrooke funding for research on stroke using neurostimulation technique</t>
  </si>
  <si>
    <t>Universite de Sherbrooke (Academic)</t>
  </si>
  <si>
    <t>Brain Canada to award Centre for Addiction and Mental Health funding to assess clinical efficacy of an alternative therapy for patients resistant to current anti-depressant therapy</t>
  </si>
  <si>
    <t>Brain Canada to award Mount Sinai Hospital funding to understand the mechanisms of cAMP and co-signaling cascades in synaptic plasticity and brain disorders</t>
  </si>
  <si>
    <t>Mount Sinai Hospital (Academic)</t>
  </si>
  <si>
    <t>Xenon acquires 1st Order Pharmaceuticals' XEN-1101 for epilepsy and seizures worldwide</t>
  </si>
  <si>
    <t>1st Order Pharmaceuticals (Pharma)</t>
  </si>
  <si>
    <t>Xenon Pharmaceuticals Inc (Pharma)</t>
  </si>
  <si>
    <t>Aquinnah to receive funding from AbbVie to develop TDP-43 inhibitors against ALS, Alzheimer's disease and other neurodegenerative diseases</t>
  </si>
  <si>
    <t>Aquinnah Pharmaceuticals Inc (Pharma)</t>
  </si>
  <si>
    <t>Aquinnah to receive funding from Pfizer to develop TDP-43 inhibitors against ALS, Alzheimer's disease and other neurodegenerative diseases</t>
  </si>
  <si>
    <t>Q BioMed to license ASDERA's patent rights related to ASD-002 for rare pediatric nonverbal disorder worldwide</t>
  </si>
  <si>
    <t>ASDERA LLC (Biotech)</t>
  </si>
  <si>
    <t>Q BioMed Inc (Biotech)</t>
  </si>
  <si>
    <t>Lancet to distribute MDI's Penthrox for pain in Russia</t>
  </si>
  <si>
    <t>Medical Developments International Ltd (Biotech)</t>
  </si>
  <si>
    <t>Lancet</t>
  </si>
  <si>
    <t>Synthego to award University of California San Diego funding to explore ability of neurons to grow following spinal cord injuries</t>
  </si>
  <si>
    <t>University of California San Diego (Academic)</t>
  </si>
  <si>
    <t>Synthego (Other (non industrial))</t>
  </si>
  <si>
    <t>Weston Brain Institute to award University of Ottawa funding for validate Pink-Letm1 and mitochondria-calcium pathway for Parkinson's disease</t>
  </si>
  <si>
    <t>Weston Brain Institute (Academic)</t>
  </si>
  <si>
    <t>Weston Brain Institute to award Ottawa Hospital funding to identifying sphingolipids to used as biomarkers to map disease in Parkinson's disease and Lewy body dementia</t>
  </si>
  <si>
    <t>Ottawa Hospital Research Institute (Academic)</t>
  </si>
  <si>
    <t>Weston Brain Institute to award University of Manitoba funding to investigate the efficacy of rTMS in treating Alzheimer's disease</t>
  </si>
  <si>
    <t>University of Manitoba (Academic)</t>
  </si>
  <si>
    <t>Weston Brain Institute to award University of Montreal funding for new drug combinations for Parkinson's disease related psychosis and dyskinesia</t>
  </si>
  <si>
    <t>Weston Brain Institute to award University of Western Ontario funding to evaluate intranasal oxytocin for frontotemporal dementia</t>
  </si>
  <si>
    <t>Weston Brain Institute to award DHRC funding to test safety and efficacy of new drug in Alzheimers disease</t>
  </si>
  <si>
    <t>Douglas Mental Health University Institute (Academic)</t>
  </si>
  <si>
    <t>Weston Brain Institute to award St. Joseph's Health Care funding to test ambroxol in Parkinsons disease dementia</t>
  </si>
  <si>
    <t>St. Joseph's Health Care Foundation (Not for profit (non-government))</t>
  </si>
  <si>
    <t>Weston Brain Institute to award McGill University funding for early phase clinical trials program for Alzheimer's dementia and Parkinson's disease</t>
  </si>
  <si>
    <t>Weston Brain Institute to award University of British Columbia funding for research in frontotemporal dementia, Parkinson's disease and Alzheimer's disease</t>
  </si>
  <si>
    <t>University of British Columbia (Academic)</t>
  </si>
  <si>
    <t>Weston Brain Institute to award University of Prince Edward Island funding to characterize a new mouse model of Parkinson's disease</t>
  </si>
  <si>
    <t>University of Prince Edward Island (Academic)</t>
  </si>
  <si>
    <t>Weston Brain Institute to award University of Western Ontario funding to develop rodent attention and memory test</t>
  </si>
  <si>
    <t>Piramal Critical Care acquires Mallinckrodt's intrathecal spasticity and pain management drugs</t>
  </si>
  <si>
    <t>Piramal Critical Care Inc (Other (non industrial))</t>
  </si>
  <si>
    <t>MainPointe to market Acura's Nexafed and Nexafed Sinus Pressure + Pain in the US and Canada</t>
  </si>
  <si>
    <t>Acura Pharmaceuticals Inc (Pharma)</t>
  </si>
  <si>
    <t>MainPointe Pharmaceuticals LLC (Pharma)</t>
  </si>
  <si>
    <t>Dementia Consortium to award University of Manchester funding to develop NLRP3 inflammasome inhibitors for Alzheimer's disease</t>
  </si>
  <si>
    <t>University of Manchester (Academic)</t>
  </si>
  <si>
    <t>Dementia Consortium</t>
  </si>
  <si>
    <t>Jiangsu Nhwa to commercialize Zysis' aripiprazole for psychotic disorders in China</t>
  </si>
  <si>
    <t>Zysis Ltd (Pharma)</t>
  </si>
  <si>
    <t>Jiangsu Nhwa Pharmaceutical Group Co Ltd (Pharma)</t>
  </si>
  <si>
    <t>Algae Dynamics and Ontario Western University to perform research on cannabis oil for depression, post-traumatic stress disorder, anxiety and schizophrenia</t>
  </si>
  <si>
    <t>Algae Dynamics Corp</t>
  </si>
  <si>
    <t>Daiichi Sankyo to develop Heptares' small molecule against GPCR for pain</t>
  </si>
  <si>
    <t>Heptares Therapeutics Ltd (Pharma)</t>
  </si>
  <si>
    <t>Daiichi Sankyo Co Ltd (Pharma)</t>
  </si>
  <si>
    <t>DoD-CDMRP to award funding for the development of Izumi's IZ-10023 in ALS treatment</t>
  </si>
  <si>
    <t>Izumi Biosciences LLC (Pharma)</t>
  </si>
  <si>
    <t>Congressionally Directed Medical Research Programs</t>
  </si>
  <si>
    <t>MDA to award Izumi Biosciences funding to develop IZ-10023 in ALS treatment</t>
  </si>
  <si>
    <t>Muscular Dystrophy Association (Not for profit (non-government))</t>
  </si>
  <si>
    <t>BPA to award Proclara Biosciences funding to develop NPT-189 for Alzheimer's disease and other neurological diseases</t>
  </si>
  <si>
    <t>Proclara Biosciences (Pharma)</t>
  </si>
  <si>
    <t>BioPharmaceuticals Australia (Biotech)</t>
  </si>
  <si>
    <t>MJFF to award Inhibikase Therapeutics funding to conduct pre IND studies of c-Abl kinase inhibitors for PD</t>
  </si>
  <si>
    <t>Inhibikase Therapeutics Inc (Pharma)</t>
  </si>
  <si>
    <t>Undisclosed party to award NeuroSense Therapeutics funding to develop repurposed formulation of enoxacin against ALS</t>
  </si>
  <si>
    <t>NeuroSense Therapeutics (Pharma)</t>
  </si>
  <si>
    <t>Neos Therapeutics to license patents rights related to NT-0201 from Shire against ADHD</t>
  </si>
  <si>
    <t>Neos Therapeutics Inc (Pharma)</t>
  </si>
  <si>
    <t>Shire plc (Pharma)</t>
  </si>
  <si>
    <t>Otsuka Pharmaceutical to acquire Neurovance</t>
  </si>
  <si>
    <t>Neurovance Inc (Biotech)</t>
  </si>
  <si>
    <t>ADDF to award Cypralis funding to support the research of cyclophilin inhibitors for neurodegenerative diseases</t>
  </si>
  <si>
    <t>Cypralis Ltd (Pharma)</t>
  </si>
  <si>
    <t>Alzheimer's Drug Discovery Foundation (Not for profit (non-government))</t>
  </si>
  <si>
    <t>Eli Lilly acquires CoLucid Pharmaceuticals</t>
  </si>
  <si>
    <t>CoLucid Pharmaceuticals Inc (Pharma)</t>
  </si>
  <si>
    <t>Eli Lilly &amp; Co (Pharma)</t>
  </si>
  <si>
    <t>FRI to award Flinders University funding to develop NaV1.1 inhibitors for chronic visceral pain in IBS</t>
  </si>
  <si>
    <t>Flinders University of South Australia (Academic)</t>
  </si>
  <si>
    <t>Ferring Research Ltd</t>
  </si>
  <si>
    <t>University of Manitoba to conduct reasearch on CanniMed's cannabinoid plant derived oil extracts against MS-induced neuropathic pain</t>
  </si>
  <si>
    <t>CanniMed Ltd</t>
  </si>
  <si>
    <t>Neurocrine to develop BIAL's opicapone against Parkinson's disease in the US and Canada</t>
  </si>
  <si>
    <t>BIAL Group (Pharma)</t>
  </si>
  <si>
    <t>Neurocrine Biosciences Inc (Pharma)</t>
  </si>
  <si>
    <t>NHMRC to award University of Western Australia funding to research on pregnant women for improving mental health</t>
  </si>
  <si>
    <t>University of Western Australia (Academic)</t>
  </si>
  <si>
    <t>MJFF to award Addex Therapeutics funding to develop TrkB positive allosteric modulators against Parkinson's disease</t>
  </si>
  <si>
    <t>Addex Therapeutics Ltd (Pharma)</t>
  </si>
  <si>
    <t>AFTD to award University College London to identify novel biofluid markers of tau and TDP-43 pathology against FTD</t>
  </si>
  <si>
    <t>University College London (Academic)</t>
  </si>
  <si>
    <t>The Association for Frontotemporal Degeneration (Not for profit (non-government))</t>
  </si>
  <si>
    <t>AFTD to award Mayo Clinic funding to assess polyGP proteins as clinical and pharmacodynamic biomarkers of C9ORF72-associated FTD</t>
  </si>
  <si>
    <t>Mayo Clinic FLORIDA (Academic)</t>
  </si>
  <si>
    <t>NIGMS to award CERSCI Therapeutics' funding to develop non-opiate analgesic for chronic neuropathic pain</t>
  </si>
  <si>
    <t>National Institute of General Medical Sciences (Not for profit (non-government))</t>
  </si>
  <si>
    <t>PixarBio to acquire InVivo Therapeutics</t>
  </si>
  <si>
    <t>InVivo Therapeutics Holdings Corp (Biotech)</t>
  </si>
  <si>
    <t>PixarBio Corp (Pharma)</t>
  </si>
  <si>
    <t>IRSF to award Anavex funding to support phase II clinical trial of ANAVEX 2-73 for Rett syndrome</t>
  </si>
  <si>
    <t>Anavex Life Sciences Corp (Pharma)</t>
  </si>
  <si>
    <t>International Rett Syndrome Foundation (Not for profit (non-government))</t>
  </si>
  <si>
    <t>NIMH to award Delpor to develop 3-month Olanzapine for Schizophrenia</t>
  </si>
  <si>
    <t>Delpor Inc (Pharma)</t>
  </si>
  <si>
    <t>Allergan and Lysosomal Therapeutics to develop LTI-291 against neurological disease with an option to acquire LTI</t>
  </si>
  <si>
    <t>Lysosomal Therapeutics Inc (Pharma)</t>
  </si>
  <si>
    <t>Takeda and Ovid Therapeutics to develop and commercialize TAK-935 against rare pediatric epilepsies worldwide</t>
  </si>
  <si>
    <t>Ovid Therapeutics Inc (Pharma)</t>
  </si>
  <si>
    <t>Pain (Primary)</t>
  </si>
  <si>
    <t>Frontotemporal dementia; Motor neurone disease</t>
  </si>
  <si>
    <t>Cancer pain (Primary); Cachexia</t>
  </si>
  <si>
    <t>Parkinsons disease (Primary)</t>
  </si>
  <si>
    <t>Spinal muscular atrophy (Primary)</t>
  </si>
  <si>
    <t>Neurological disease (Primary)</t>
  </si>
  <si>
    <t>Central nervous system disease (Primary); Fragile X syndrome; Hearing loss; Schizophrenia</t>
  </si>
  <si>
    <t>Neurological disease (Primary); Depression; Post traumatic stress disorder</t>
  </si>
  <si>
    <t>Psychiatric disorder (Primary)</t>
  </si>
  <si>
    <t>Psychotic disorder (Primary)</t>
  </si>
  <si>
    <t>Depression (Primary)</t>
  </si>
  <si>
    <t>Amnesia (Primary)</t>
  </si>
  <si>
    <t>Neurological disease (Primary); Cognitive disorder; Schizophrenia</t>
  </si>
  <si>
    <t>Major depressive disorder (Primary)</t>
  </si>
  <si>
    <t>Schizophrenia (Primary)</t>
  </si>
  <si>
    <t>Binge eating disorder (Primary)</t>
  </si>
  <si>
    <t>Depression (Primary); Post traumatic stress disorder</t>
  </si>
  <si>
    <t>Central nervous system disease (Primary)</t>
  </si>
  <si>
    <t>Peripheral neuropathy (Primary); Colorectal tumor</t>
  </si>
  <si>
    <t>Jansky-Bielschowsky disease (Primary)</t>
  </si>
  <si>
    <t>Motor neurone disease (Primary)</t>
  </si>
  <si>
    <t>Traumatic brain injury (Primary)</t>
  </si>
  <si>
    <t>Myopathy (Primary); Muscle disease; Rare disease</t>
  </si>
  <si>
    <t>Infantile spasms (Primary); Autoimmune disease; Duchenne dystrophy; Inflammatory disease; Nephrotic syndrome</t>
  </si>
  <si>
    <t>Spinal cord injury (Primary); Neurological disease</t>
  </si>
  <si>
    <t>Anesthesia (Primary); Pain; Topical anesthesia</t>
  </si>
  <si>
    <t>Neurodegenerative disease (Primary); Alzheimers disease</t>
  </si>
  <si>
    <t>Brain disease (Primary)</t>
  </si>
  <si>
    <t>Epilepsy (Primary)</t>
  </si>
  <si>
    <t>Central nervous system disease (Primary); Parkinsons disease</t>
  </si>
  <si>
    <t>Cerebral hemorrhage (Primary)</t>
  </si>
  <si>
    <t>Angelman syndrome (Primary)</t>
  </si>
  <si>
    <t>Friedreich ataxia (Primary)</t>
  </si>
  <si>
    <t>Neuromyelitis optica (Primary)</t>
  </si>
  <si>
    <t>Demyelinating disease (Primary)</t>
  </si>
  <si>
    <t>Demyelinating disease (Primary); Inflammatory disease</t>
  </si>
  <si>
    <t>Pain (Primary); Inflammatory disease</t>
  </si>
  <si>
    <t>Alzheimers disease (Primary)</t>
  </si>
  <si>
    <t>Alzheimers disease (Primary); Dementia</t>
  </si>
  <si>
    <t>Central nervous system disease</t>
  </si>
  <si>
    <t>Psychiatric disorder (Primary); Neurological disease</t>
  </si>
  <si>
    <t>Central nervous system disease (Primary); Alzheimers disease</t>
  </si>
  <si>
    <t>Dementia (Primary)</t>
  </si>
  <si>
    <t>Dementia (Primary); Diabetes mellitus</t>
  </si>
  <si>
    <t>Topical anesthesia (Primary)</t>
  </si>
  <si>
    <t>Brain disease (Primary); Alzheimers disease; Neurodegenerative disease; Spinal injury; Stroke; Traumatic brain injury</t>
  </si>
  <si>
    <t>Insomnia (Primary)</t>
  </si>
  <si>
    <t>Ischemic stroke (Primary)</t>
  </si>
  <si>
    <t>Migraine (Primary)</t>
  </si>
  <si>
    <t>Neurodegenerative disease (Primary); Alzheimers disease; Progressive supranuclear palsy</t>
  </si>
  <si>
    <t>Motor neurone disease (Primary); Rett syndrome</t>
  </si>
  <si>
    <t>Motor neurone disease (Primary); Frontotemporal dementia</t>
  </si>
  <si>
    <t>Neurological disease (Primary); Depression; Parkinsons disease; Seizure disorder</t>
  </si>
  <si>
    <t>Brain injury (Primary)</t>
  </si>
  <si>
    <t>Brain disease (Primary); Aging</t>
  </si>
  <si>
    <t>Neurological disease (Primary); Autism; Schizophrenia</t>
  </si>
  <si>
    <t>Stroke (Primary)</t>
  </si>
  <si>
    <t>Neurological disease (Primary); Depression</t>
  </si>
  <si>
    <t>Neurological disease (Primary); Brain disease</t>
  </si>
  <si>
    <t>Neurological disease (Primary); Epilepsy; Seizure disorder</t>
  </si>
  <si>
    <t>Neurodegenerative disease (Primary); Alzheimers disease; Motor neurone disease</t>
  </si>
  <si>
    <t>Neurological disease (Primary); Speech disorder</t>
  </si>
  <si>
    <t>Spinal cord injury (Primary)</t>
  </si>
  <si>
    <t>Neurological disease (Primary); Parkinsons disease</t>
  </si>
  <si>
    <t>Neurological disease (Primary); Lewy body dementia; Parkinsons disease</t>
  </si>
  <si>
    <t>Neurological disease (Primary); Movement disorder; Parkinsons disease; Psychotic disorder</t>
  </si>
  <si>
    <t>Frontotemporal dementia (Primary)</t>
  </si>
  <si>
    <t>Parkinsons disease dementia (Primary)</t>
  </si>
  <si>
    <t>Neurological disease (Primary); Alzheimers disease; Dementia; Obstructive sleep apnea; Parkinsons disease</t>
  </si>
  <si>
    <t>Neurological disease (Primary); Alzheimers disease; Frontotemporal dementia; Parkinsons disease</t>
  </si>
  <si>
    <t>Neurological disease (Primary); Complex regional pain syndrome; Muscle hypertonia; Pain</t>
  </si>
  <si>
    <t>Psychotic disorder (Primary); Bipolar disorder; Major depressive disorder; Schizophrenia</t>
  </si>
  <si>
    <t>Neurological disease (Primary); Anxiety disorder; Depression; Post traumatic stress disorder; Schizophrenia</t>
  </si>
  <si>
    <t>Neurological disease (Primary); Alzheimers disease</t>
  </si>
  <si>
    <t>Attention deficit hyperactivity disorder (Primary)</t>
  </si>
  <si>
    <t>Neurodegenerative disease (Primary)</t>
  </si>
  <si>
    <t>Neuropathic pain (Primary); Multiple sclerosis</t>
  </si>
  <si>
    <t>Psychiatric disorder (Primary); Anxiety disorder; Depression</t>
  </si>
  <si>
    <t>Neuropathic pain (Primary)</t>
  </si>
  <si>
    <t>Rett syndrome (Primary)</t>
  </si>
  <si>
    <t>Neurodegenerative disease (Primary); Epilepsy</t>
  </si>
  <si>
    <t>Bristol-Myers/Biogen</t>
  </si>
  <si>
    <t>Neuroderm/Mitsubishi</t>
  </si>
  <si>
    <t>Colucid/Eli Lilly</t>
  </si>
  <si>
    <t>Autifony/Boehringer</t>
  </si>
  <si>
    <t>Aspen Global/Astrazeneca</t>
  </si>
  <si>
    <t>Deals and grants in 2017 of biopharma companies focused on neurology/psychiatric indications</t>
  </si>
  <si>
    <t>Created: 6 February 2018</t>
  </si>
  <si>
    <t>C$1.6M (US$1.18M) in its first round is focused on innovative and technological advancements in the medical cannabis industry</t>
  </si>
  <si>
    <t>Cannabis products</t>
  </si>
  <si>
    <t>Lung, breast and bladder cancers, leukemia, spinal cord injury; Renevia for HIV-associated lipoatrophy; OpRegen for dry AMD</t>
  </si>
  <si>
    <t>IRL790 for L-dopa induced dyskinesias in Parkinson's disease and Parkinson's disease psychosis; IRL752 for Parkinson disease dementia and psychological symptoms of dementia; IRL626 for schizophrenia</t>
  </si>
  <si>
    <t>Tonmya for post-traumatic stress disorder</t>
  </si>
  <si>
    <t>Denali</t>
  </si>
  <si>
    <t>Avexis</t>
  </si>
  <si>
    <t>Source: Cortellis Deals Intelligence</t>
  </si>
  <si>
    <t>EVT302 for Alzheimer's disease; EVT201 for insomnia; EVT100 for depression</t>
  </si>
  <si>
    <t>HLD200 and HLD100 for attention deficit hyperactivity disorder</t>
  </si>
  <si>
    <t>Belbuca for chronic pain; bunavail for opioid dependence; Onsolis for breakthrough cancer pain</t>
  </si>
  <si>
    <t>CAM2038 and Probuphine for addiction; CAM3038 for chronic pain</t>
  </si>
  <si>
    <t>Diaraglurant-IR for Parkinson's disease levodopa-induced dyskinesia; Dipraglurant-ER for focal cervical dystonia</t>
  </si>
  <si>
    <t>Symptomatic neurological conditions, orphan dermatologic conditions and orphan retinal diseases</t>
  </si>
  <si>
    <t>Ampligen for chronic fatigue syndrome</t>
  </si>
  <si>
    <t>Targets the DJ-1 protein for neurodegenerative diseases, such as Parkinson's and Alzheimer's</t>
  </si>
  <si>
    <t xml:space="preserve">Mapi Pharma Ltd. </t>
  </si>
  <si>
    <t>Glatiramer acetate (Copaxone) Depot for multiple sclerosis; Pregabalin ER (Lyrica) for neuropathic pain; Risperidone for schizophrenia; Buspirone ER for anxiety; Darunavir for HIV</t>
  </si>
  <si>
    <t>Neurology/psychiatric</t>
  </si>
  <si>
    <t>Chondrial Therapeutics Inc.</t>
  </si>
  <si>
    <t>Bala Cynwyd, Pa.</t>
  </si>
  <si>
    <t>$22.6M led by Deerfield Management and including The Catalyst Fund</t>
  </si>
  <si>
    <t>CTI-1601 for mitochondrial diseases, specifically Friedreich's ataxia</t>
  </si>
  <si>
    <t>Umecrine Cognition AB</t>
  </si>
  <si>
    <t>Stockholm</t>
  </si>
  <si>
    <t>SEK20M (US$2.5M) round from Karolinska Development AB, and participants Förvaring AB, Stiftelsen Norrlandsfonden and company founder Torbjörn Bäckström</t>
  </si>
  <si>
    <t>GR-3027, phase IIa, for idiopathic hypersomnia and hepatic encephalopathy</t>
  </si>
  <si>
    <t>$135M with new investor Viking Global Investors and existing investor KKR co-leading the round, with participation from existing investor Perceptive Advisors and new investors AIG, Aisling Capital, Cormorant Capital and Janus Funds</t>
  </si>
  <si>
    <t xml:space="preserve">€75M (US$90.2M) from the European Investment Bank and an unsecured loan facility </t>
  </si>
  <si>
    <t>$100M credit facility from funds managed by Athyrium Capital Management LP; proceeds will be used to refinance Recro's outstanding debt, pay a $45M milestone due to intravenous (I.V.) meloxicam licensor Alkermes plc, of Dublin, upon the approval of I.V. meloxicam 30 mg by the FDA, and for working capital; the five-year, interest-only term loan bears interest at a rate of LIBOR plus 9.75% per annum and the funds are structured in three tranches, with $60M available immediately upon closing of the transaction</t>
  </si>
  <si>
    <t>CHF27M (US$27.7M) through a private placement of 2M new shares with institutional investors at a subscription price of CHF13.50 per share</t>
  </si>
  <si>
    <t>Marapharm Ventures Inc. invested $1.1M in Veritas through a placement of 5M units at 22 cents per unit; each consists of one common share and one share purchase warrant that entitles the company to acquire one additional share at 30 cents each for 18 months</t>
  </si>
  <si>
    <t>IPO/Follow-On financings in 2017 of biopharma companies focused on neurology/psychiatric indications</t>
  </si>
  <si>
    <r>
      <t>I</t>
    </r>
    <r>
      <rPr>
        <sz val="11"/>
        <color rgb="FF333333"/>
        <rFont val="Calibri"/>
        <family val="2"/>
        <scheme val="minor"/>
      </rPr>
      <t>nvestment round of $10M by Amoon Fund, an Israeli investment firm focused on health care and life science ventures</t>
    </r>
  </si>
  <si>
    <t>The Neurology/Psychiatric Financings Report focuses on financings completed in 2017 by biopharmaceutical companies working on therapeutics for neurology/psychiatric indications. Companies are categorized as  neurology/psychiatric if they have a product in the clinic for a  neurology/psychiatric indication, if the underlying mechanism of the disease is of a neurological/psychiatric nature, or, if still an early research company, their lead programs or efforts are targeting  neurology/psychiatric indications. The private, IPO and follow-on financings, and the public/other (private placements, loans) financings were collected throughout 2017 by BioWorld. They include disclosed financings from all major markets. The deals and grants throughout the year were collected by Cortellis Deals Intelligence.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</si>
</sst>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8" formatCode="&quot;$&quot;#,##0.00_);[Red]\(&quot;$&quot;#,##0.00\)"/>
    <numFmt numFmtId="164" formatCode="&quot;$&quot;#,##0.00"/>
    <numFmt numFmtId="165" formatCode="m/d/yy;@"/>
    <numFmt numFmtId="166" formatCode="&quot;$&quot;#,##0.0_);[Red]\(&quot;$&quot;#,##0.0\)"/>
    <numFmt numFmtId="167" formatCode="[$-409]mmm\-yy;@"/>
  </numFmts>
  <fonts count="28" x14ac:knownFonts="1">
    <font>
      <sz val="11"/>
      <color theme="1"/>
      <name val="Calibri"/>
      <family val="2"/>
      <scheme val="minor"/>
    </font>
    <font>
      <sz val="11"/>
      <color rgb="FF333333"/>
      <name val="Calibri"/>
      <family val="2"/>
      <scheme val="minor"/>
    </font>
    <font>
      <sz val="10"/>
      <color rgb="FF333333"/>
      <name val="Arial"/>
      <family val="2"/>
    </font>
    <font>
      <sz val="11"/>
      <name val="Calibri"/>
      <family val="2"/>
      <scheme val="minor"/>
    </font>
    <font>
      <b/>
      <sz val="11"/>
      <color theme="1"/>
      <name val="Calibri"/>
      <family val="2"/>
      <scheme val="minor"/>
    </font>
    <font>
      <b/>
      <sz val="16"/>
      <color theme="1"/>
      <name val="Calibri"/>
      <family val="2"/>
      <scheme val="minor"/>
    </font>
    <font>
      <sz val="28"/>
      <color indexed="52"/>
      <name val="Arial"/>
      <family val="2"/>
    </font>
    <font>
      <sz val="28"/>
      <color indexed="63"/>
      <name val="Arial"/>
      <family val="2"/>
    </font>
    <font>
      <sz val="11"/>
      <color indexed="63"/>
      <name val="Arial"/>
      <family val="2"/>
    </font>
    <font>
      <b/>
      <sz val="15"/>
      <color indexed="50"/>
      <name val="Arial"/>
      <family val="2"/>
    </font>
    <font>
      <sz val="10"/>
      <color rgb="FF404040"/>
      <name val="Tahoma"/>
      <family val="2"/>
    </font>
    <font>
      <u/>
      <sz val="8"/>
      <color theme="10"/>
      <name val="Tahoma"/>
      <family val="2"/>
    </font>
    <font>
      <sz val="10"/>
      <color indexed="22"/>
      <name val="Arial"/>
      <family val="2"/>
    </font>
    <font>
      <sz val="10"/>
      <color indexed="63"/>
      <name val="Arial"/>
      <family val="2"/>
    </font>
    <font>
      <b/>
      <u/>
      <sz val="11"/>
      <color indexed="63"/>
      <name val="Arial"/>
      <family val="2"/>
    </font>
    <font>
      <b/>
      <sz val="11"/>
      <color indexed="63"/>
      <name val="Arial"/>
      <family val="2"/>
    </font>
    <font>
      <u/>
      <sz val="10"/>
      <color rgb="FF0000FF"/>
      <name val="Arial"/>
      <family val="2"/>
    </font>
    <font>
      <b/>
      <sz val="14"/>
      <color indexed="50"/>
      <name val="Arial"/>
      <family val="2"/>
    </font>
    <font>
      <sz val="11"/>
      <color rgb="FF6817FF"/>
      <name val="Calibri"/>
      <family val="2"/>
      <scheme val="minor"/>
    </font>
    <font>
      <b/>
      <sz val="10"/>
      <color rgb="FF404040"/>
      <name val="Tahoma"/>
      <family val="2"/>
    </font>
    <font>
      <sz val="10"/>
      <color theme="1"/>
      <name val="Calibri"/>
      <family val="2"/>
      <scheme val="minor"/>
    </font>
    <font>
      <sz val="8"/>
      <color rgb="FF333333"/>
      <name val="Arial"/>
      <family val="2"/>
    </font>
    <font>
      <sz val="10"/>
      <color rgb="FF333333"/>
      <name val="Calibri"/>
      <family val="2"/>
      <scheme val="minor"/>
    </font>
    <font>
      <sz val="11"/>
      <color rgb="FF333333"/>
      <name val="Arial"/>
      <family val="2"/>
    </font>
    <font>
      <sz val="11"/>
      <color indexed="63"/>
      <name val="Calibri"/>
      <family val="2"/>
      <scheme val="minor"/>
    </font>
    <font>
      <i/>
      <sz val="11"/>
      <color theme="1"/>
      <name val="Calibri"/>
      <family val="2"/>
      <scheme val="minor"/>
    </font>
    <font>
      <b/>
      <sz val="10"/>
      <color rgb="FF333333"/>
      <name val="Arial"/>
      <family val="2"/>
    </font>
    <font>
      <b/>
      <sz val="11"/>
      <color rgb="FF333333"/>
      <name val="Calibri"/>
      <family val="2"/>
      <scheme val="minor"/>
    </font>
  </fonts>
  <fills count="2">
    <fill>
      <patternFill patternType="none"/>
    </fill>
    <fill>
      <patternFill patternType="gray125"/>
    </fill>
  </fills>
  <borders count="3">
    <border>
      <left/>
      <right/>
      <top/>
      <bottom/>
      <diagonal/>
    </border>
    <border>
      <left/>
      <right/>
      <top/>
      <bottom style="thin">
        <color auto="1"/>
      </bottom>
      <diagonal/>
    </border>
    <border>
      <left/>
      <right/>
      <top style="thin">
        <color auto="1"/>
      </top>
      <bottom style="thin">
        <color auto="1"/>
      </bottom>
      <diagonal/>
    </border>
  </borders>
  <cellStyleXfs count="2">
    <xf numFmtId="0" fontId="0" fillId="0" borderId="0"/>
    <xf numFmtId="0" fontId="11" fillId="0" borderId="0" applyNumberFormat="0" applyFill="0" applyBorder="0" applyAlignment="0" applyProtection="0">
      <alignment vertical="top"/>
      <protection locked="0"/>
    </xf>
  </cellStyleXfs>
  <cellXfs count="112">
    <xf numFmtId="0" fontId="0" fillId="0" borderId="0" xfId="0"/>
    <xf numFmtId="164" fontId="0" fillId="0" borderId="0" xfId="0" applyNumberFormat="1" applyFont="1" applyAlignment="1">
      <alignment horizontal="left"/>
    </xf>
    <xf numFmtId="0" fontId="0" fillId="0" borderId="0" xfId="0" applyFont="1" applyAlignment="1">
      <alignment horizontal="left"/>
    </xf>
    <xf numFmtId="164" fontId="0" fillId="0" borderId="0" xfId="0" applyNumberFormat="1"/>
    <xf numFmtId="0" fontId="0" fillId="0" borderId="0" xfId="0" applyAlignment="1"/>
    <xf numFmtId="0" fontId="0" fillId="0" borderId="0" xfId="0" applyFont="1" applyAlignment="1"/>
    <xf numFmtId="0" fontId="4" fillId="0" borderId="1" xfId="0" applyFont="1" applyBorder="1" applyAlignment="1">
      <alignment horizontal="left"/>
    </xf>
    <xf numFmtId="164" fontId="4" fillId="0" borderId="1" xfId="0" applyNumberFormat="1" applyFont="1" applyBorder="1" applyAlignment="1">
      <alignment horizontal="left"/>
    </xf>
    <xf numFmtId="0" fontId="4" fillId="0" borderId="1" xfId="0" applyFont="1" applyBorder="1" applyAlignment="1">
      <alignment horizontal="left" wrapText="1"/>
    </xf>
    <xf numFmtId="8" fontId="4" fillId="0" borderId="1" xfId="0" applyNumberFormat="1" applyFont="1" applyBorder="1" applyAlignment="1">
      <alignment horizontal="left" wrapText="1"/>
    </xf>
    <xf numFmtId="6" fontId="4" fillId="0" borderId="1" xfId="0" applyNumberFormat="1" applyFont="1" applyBorder="1" applyAlignment="1">
      <alignment horizontal="left" wrapText="1"/>
    </xf>
    <xf numFmtId="8" fontId="4" fillId="0" borderId="1" xfId="0" applyNumberFormat="1" applyFont="1" applyBorder="1" applyAlignment="1">
      <alignment horizontal="left"/>
    </xf>
    <xf numFmtId="0" fontId="4" fillId="0" borderId="1" xfId="0" applyFont="1" applyBorder="1" applyAlignment="1">
      <alignment wrapText="1"/>
    </xf>
    <xf numFmtId="164" fontId="4" fillId="0" borderId="1" xfId="0" applyNumberFormat="1" applyFont="1" applyBorder="1" applyAlignment="1">
      <alignment wrapText="1"/>
    </xf>
    <xf numFmtId="0" fontId="0" fillId="0" borderId="0" xfId="0" applyFont="1" applyFill="1" applyAlignment="1">
      <alignment horizontal="left"/>
    </xf>
    <xf numFmtId="164" fontId="0" fillId="0" borderId="0" xfId="0" applyNumberFormat="1" applyFont="1" applyFill="1" applyAlignment="1">
      <alignment horizontal="left"/>
    </xf>
    <xf numFmtId="8" fontId="0" fillId="0" borderId="0" xfId="0" applyNumberFormat="1" applyFont="1" applyFill="1" applyAlignment="1">
      <alignment horizontal="left"/>
    </xf>
    <xf numFmtId="0" fontId="0" fillId="0" borderId="1" xfId="0" applyFont="1" applyFill="1" applyBorder="1" applyAlignment="1">
      <alignment horizontal="left"/>
    </xf>
    <xf numFmtId="164" fontId="0" fillId="0" borderId="1" xfId="0" applyNumberFormat="1" applyBorder="1" applyAlignment="1">
      <alignment horizontal="left"/>
    </xf>
    <xf numFmtId="0" fontId="0" fillId="0" borderId="2" xfId="0" applyFont="1" applyFill="1" applyBorder="1" applyAlignment="1">
      <alignment horizontal="left"/>
    </xf>
    <xf numFmtId="3" fontId="0" fillId="0" borderId="2" xfId="0" applyNumberFormat="1" applyFont="1" applyFill="1" applyBorder="1" applyAlignment="1">
      <alignment horizontal="left"/>
    </xf>
    <xf numFmtId="0" fontId="0" fillId="0" borderId="0" xfId="0" applyFont="1" applyFill="1" applyAlignment="1"/>
    <xf numFmtId="0" fontId="0" fillId="0" borderId="0" xfId="0" applyFill="1" applyAlignment="1">
      <alignment horizontal="left"/>
    </xf>
    <xf numFmtId="0" fontId="0" fillId="0" borderId="0" xfId="0" applyBorder="1" applyAlignment="1"/>
    <xf numFmtId="0" fontId="0" fillId="0" borderId="0" xfId="0" applyFont="1"/>
    <xf numFmtId="164" fontId="0" fillId="0" borderId="0" xfId="0" applyNumberFormat="1" applyFont="1"/>
    <xf numFmtId="164" fontId="0" fillId="0" borderId="1" xfId="0" applyNumberFormat="1" applyFont="1" applyBorder="1" applyAlignment="1">
      <alignment horizontal="left"/>
    </xf>
    <xf numFmtId="0" fontId="6" fillId="0" borderId="0" xfId="0" applyFont="1" applyFill="1"/>
    <xf numFmtId="0" fontId="7" fillId="0" borderId="0" xfId="0" applyFont="1"/>
    <xf numFmtId="0" fontId="0" fillId="0" borderId="0" xfId="0" applyNumberFormat="1" applyFont="1" applyFill="1" applyBorder="1" applyAlignment="1"/>
    <xf numFmtId="0" fontId="8" fillId="0" borderId="0" xfId="0" applyFont="1"/>
    <xf numFmtId="0" fontId="9" fillId="0" borderId="0" xfId="0" applyFont="1"/>
    <xf numFmtId="0" fontId="10" fillId="0" borderId="0" xfId="0" applyFont="1" applyAlignment="1">
      <alignment vertical="center" wrapText="1"/>
    </xf>
    <xf numFmtId="0" fontId="11" fillId="0" borderId="0" xfId="1" applyAlignment="1" applyProtection="1"/>
    <xf numFmtId="0" fontId="12" fillId="0" borderId="0" xfId="0" applyFont="1"/>
    <xf numFmtId="0" fontId="14" fillId="0" borderId="0" xfId="0" applyFont="1"/>
    <xf numFmtId="165" fontId="0" fillId="0" borderId="0" xfId="0" applyNumberFormat="1" applyFont="1" applyAlignment="1">
      <alignment horizontal="left"/>
    </xf>
    <xf numFmtId="0" fontId="2" fillId="0" borderId="0" xfId="0" applyFont="1" applyAlignment="1">
      <alignment vertical="center"/>
    </xf>
    <xf numFmtId="0" fontId="13" fillId="0" borderId="0" xfId="0" applyFont="1" applyBorder="1" applyAlignment="1">
      <alignment horizontal="left" vertical="top"/>
    </xf>
    <xf numFmtId="0" fontId="0" fillId="0" borderId="0" xfId="0" applyBorder="1"/>
    <xf numFmtId="0" fontId="0" fillId="0" borderId="0" xfId="0" applyBorder="1" applyAlignment="1">
      <alignment horizontal="left"/>
    </xf>
    <xf numFmtId="0" fontId="13" fillId="0" borderId="1" xfId="0" applyFont="1" applyFill="1" applyBorder="1" applyAlignment="1">
      <alignment horizontal="left" vertical="top"/>
    </xf>
    <xf numFmtId="0" fontId="0" fillId="0" borderId="0" xfId="0" applyFont="1" applyAlignment="1"/>
    <xf numFmtId="0" fontId="1" fillId="0" borderId="0" xfId="0" applyFont="1" applyAlignment="1">
      <alignment horizontal="left"/>
    </xf>
    <xf numFmtId="6" fontId="0" fillId="0" borderId="0" xfId="0" applyNumberFormat="1" applyFont="1" applyAlignment="1">
      <alignment horizontal="left"/>
    </xf>
    <xf numFmtId="8" fontId="0" fillId="0" borderId="0" xfId="0" applyNumberFormat="1" applyFont="1" applyAlignment="1">
      <alignment horizontal="left"/>
    </xf>
    <xf numFmtId="0" fontId="0" fillId="0" borderId="0" xfId="0" applyAlignment="1">
      <alignment horizontal="left"/>
    </xf>
    <xf numFmtId="166" fontId="0" fillId="0" borderId="0" xfId="0" applyNumberFormat="1" applyFont="1" applyAlignment="1">
      <alignment horizontal="left"/>
    </xf>
    <xf numFmtId="164" fontId="3" fillId="0" borderId="0" xfId="0" applyNumberFormat="1" applyFont="1" applyAlignment="1">
      <alignment horizontal="left"/>
    </xf>
    <xf numFmtId="0" fontId="2" fillId="0" borderId="0" xfId="0" applyFont="1" applyAlignment="1">
      <alignment horizontal="left" vertical="center"/>
    </xf>
    <xf numFmtId="164" fontId="1" fillId="0" borderId="0" xfId="0" applyNumberFormat="1" applyFont="1" applyAlignment="1">
      <alignment horizontal="left"/>
    </xf>
    <xf numFmtId="0" fontId="1" fillId="0" borderId="0" xfId="0" applyFont="1" applyAlignment="1">
      <alignment vertical="center"/>
    </xf>
    <xf numFmtId="0" fontId="0" fillId="0" borderId="0" xfId="0" applyFont="1" applyAlignment="1">
      <alignment vertical="center"/>
    </xf>
    <xf numFmtId="0" fontId="15" fillId="0" borderId="0" xfId="0" applyFont="1" applyFill="1" applyBorder="1" applyAlignment="1">
      <alignment vertical="center" wrapText="1"/>
    </xf>
    <xf numFmtId="0" fontId="0" fillId="0" borderId="1" xfId="0" applyBorder="1" applyAlignment="1">
      <alignment horizontal="left"/>
    </xf>
    <xf numFmtId="0" fontId="16" fillId="0" borderId="0" xfId="0" applyNumberFormat="1" applyFont="1" applyFill="1" applyBorder="1" applyAlignment="1">
      <alignment horizontal="left" vertical="top"/>
    </xf>
    <xf numFmtId="8" fontId="0" fillId="0" borderId="0" xfId="0" applyNumberFormat="1" applyBorder="1" applyAlignment="1">
      <alignment horizontal="left"/>
    </xf>
    <xf numFmtId="0" fontId="13" fillId="0" borderId="0" xfId="0" applyFont="1" applyFill="1" applyBorder="1" applyAlignment="1">
      <alignment horizontal="left" vertical="top"/>
    </xf>
    <xf numFmtId="0" fontId="4" fillId="0" borderId="0" xfId="0" applyFont="1" applyAlignment="1">
      <alignment horizontal="left" wrapText="1"/>
    </xf>
    <xf numFmtId="0" fontId="4" fillId="0" borderId="1" xfId="0" applyFont="1" applyFill="1" applyBorder="1" applyAlignment="1">
      <alignment horizontal="left" wrapText="1"/>
    </xf>
    <xf numFmtId="8" fontId="8" fillId="0" borderId="0" xfId="0" applyNumberFormat="1" applyFont="1" applyAlignment="1">
      <alignment horizontal="left"/>
    </xf>
    <xf numFmtId="8" fontId="8" fillId="0" borderId="1" xfId="0" applyNumberFormat="1" applyFont="1" applyBorder="1" applyAlignment="1">
      <alignment horizontal="left"/>
    </xf>
    <xf numFmtId="0" fontId="0" fillId="0" borderId="0" xfId="0" applyNumberFormat="1" applyFont="1" applyFill="1" applyBorder="1" applyAlignment="1">
      <alignment horizontal="left"/>
    </xf>
    <xf numFmtId="0" fontId="8" fillId="0" borderId="0" xfId="0" applyNumberFormat="1" applyFont="1" applyFill="1" applyBorder="1" applyAlignment="1">
      <alignment wrapText="1"/>
    </xf>
    <xf numFmtId="0" fontId="5" fillId="0" borderId="0" xfId="0" applyFont="1" applyBorder="1" applyAlignment="1"/>
    <xf numFmtId="0" fontId="0" fillId="0" borderId="0" xfId="0" applyBorder="1" applyAlignment="1"/>
    <xf numFmtId="0" fontId="0" fillId="0" borderId="0" xfId="0" applyAlignment="1"/>
    <xf numFmtId="0" fontId="17" fillId="0" borderId="0" xfId="0" applyFont="1"/>
    <xf numFmtId="0" fontId="13" fillId="0" borderId="0" xfId="0" applyNumberFormat="1" applyFont="1" applyFill="1" applyBorder="1" applyAlignment="1" applyProtection="1">
      <alignment horizontal="left" vertical="top" wrapText="1"/>
    </xf>
    <xf numFmtId="0" fontId="0" fillId="0" borderId="0" xfId="0" applyAlignment="1">
      <alignment wrapText="1"/>
    </xf>
    <xf numFmtId="0" fontId="18" fillId="0" borderId="0" xfId="0" applyFont="1" applyFill="1"/>
    <xf numFmtId="0" fontId="15" fillId="0" borderId="0" xfId="0" applyFont="1"/>
    <xf numFmtId="8" fontId="15" fillId="0" borderId="0" xfId="0" applyNumberFormat="1" applyFont="1" applyAlignment="1">
      <alignment horizontal="left"/>
    </xf>
    <xf numFmtId="8" fontId="0" fillId="0" borderId="0" xfId="0" applyNumberFormat="1" applyAlignment="1">
      <alignment horizontal="left"/>
    </xf>
    <xf numFmtId="0" fontId="0" fillId="0" borderId="0" xfId="0" applyFont="1" applyAlignment="1"/>
    <xf numFmtId="0" fontId="19" fillId="0" borderId="0" xfId="0" applyFont="1" applyAlignment="1">
      <alignment vertical="center" wrapText="1"/>
    </xf>
    <xf numFmtId="0" fontId="13" fillId="0" borderId="0" xfId="0" applyFont="1" applyFill="1"/>
    <xf numFmtId="0" fontId="0" fillId="0" borderId="0" xfId="0" applyFont="1" applyAlignment="1"/>
    <xf numFmtId="167" fontId="0" fillId="0" borderId="0" xfId="0" applyNumberFormat="1" applyFont="1" applyAlignment="1">
      <alignment horizontal="left"/>
    </xf>
    <xf numFmtId="165" fontId="0" fillId="0" borderId="0" xfId="0" applyNumberFormat="1" applyAlignment="1">
      <alignment horizontal="left"/>
    </xf>
    <xf numFmtId="164" fontId="0" fillId="0" borderId="0" xfId="0" applyNumberFormat="1" applyAlignment="1"/>
    <xf numFmtId="165" fontId="3" fillId="0" borderId="0" xfId="0" applyNumberFormat="1" applyFont="1" applyAlignment="1">
      <alignment horizontal="left"/>
    </xf>
    <xf numFmtId="0" fontId="3" fillId="0" borderId="0" xfId="0" applyFont="1" applyAlignment="1">
      <alignment horizontal="left"/>
    </xf>
    <xf numFmtId="0" fontId="20" fillId="0" borderId="0" xfId="0" applyFont="1" applyAlignment="1">
      <alignment horizontal="left"/>
    </xf>
    <xf numFmtId="4" fontId="0" fillId="0" borderId="0" xfId="0" applyNumberFormat="1" applyFont="1" applyFill="1" applyAlignment="1">
      <alignment horizontal="left"/>
    </xf>
    <xf numFmtId="0" fontId="21" fillId="0" borderId="0" xfId="0" applyFont="1" applyAlignment="1">
      <alignment vertical="center"/>
    </xf>
    <xf numFmtId="165" fontId="20" fillId="0" borderId="0" xfId="0" applyNumberFormat="1" applyFont="1" applyAlignment="1">
      <alignment horizontal="left"/>
    </xf>
    <xf numFmtId="164" fontId="20" fillId="0" borderId="0" xfId="0" applyNumberFormat="1" applyFont="1" applyAlignment="1">
      <alignment horizontal="left"/>
    </xf>
    <xf numFmtId="164" fontId="0" fillId="0" borderId="0" xfId="0" applyNumberFormat="1" applyAlignment="1">
      <alignment horizontal="left"/>
    </xf>
    <xf numFmtId="6" fontId="0" fillId="0" borderId="0" xfId="0" applyNumberFormat="1" applyAlignment="1">
      <alignment horizontal="left"/>
    </xf>
    <xf numFmtId="0" fontId="22" fillId="0" borderId="0" xfId="0" applyFont="1" applyAlignment="1">
      <alignment horizontal="left"/>
    </xf>
    <xf numFmtId="0" fontId="0" fillId="0" borderId="0" xfId="0" applyBorder="1" applyAlignment="1"/>
    <xf numFmtId="0" fontId="0" fillId="0" borderId="0" xfId="0" applyFont="1" applyAlignment="1"/>
    <xf numFmtId="0" fontId="21" fillId="0" borderId="0" xfId="0" applyFont="1" applyAlignment="1">
      <alignment horizontal="left" vertical="center"/>
    </xf>
    <xf numFmtId="14" fontId="0" fillId="0" borderId="0" xfId="0" applyNumberFormat="1" applyFont="1" applyAlignment="1">
      <alignment horizontal="left"/>
    </xf>
    <xf numFmtId="0" fontId="23" fillId="0" borderId="0" xfId="0" applyFont="1" applyAlignment="1">
      <alignment horizontal="left" vertical="center"/>
    </xf>
    <xf numFmtId="0" fontId="1" fillId="0" borderId="0" xfId="0" applyFont="1" applyAlignment="1"/>
    <xf numFmtId="0" fontId="24" fillId="0" borderId="0" xfId="0" applyFont="1" applyFill="1" applyBorder="1" applyAlignment="1">
      <alignment vertical="center" wrapText="1"/>
    </xf>
    <xf numFmtId="8" fontId="24" fillId="0" borderId="0" xfId="0" applyNumberFormat="1" applyFont="1" applyFill="1" applyBorder="1" applyAlignment="1">
      <alignment horizontal="left" vertical="center" wrapText="1"/>
    </xf>
    <xf numFmtId="8" fontId="13" fillId="0" borderId="0" xfId="0" applyNumberFormat="1" applyFont="1" applyBorder="1" applyAlignment="1">
      <alignment horizontal="left" vertical="top"/>
    </xf>
    <xf numFmtId="165" fontId="13" fillId="0" borderId="0" xfId="0" applyNumberFormat="1" applyFont="1" applyBorder="1" applyAlignment="1">
      <alignment horizontal="left" vertical="top"/>
    </xf>
    <xf numFmtId="0" fontId="25" fillId="0" borderId="0" xfId="0" applyFont="1"/>
    <xf numFmtId="0" fontId="26" fillId="0" borderId="0" xfId="0" applyFont="1" applyAlignment="1">
      <alignment vertical="center"/>
    </xf>
    <xf numFmtId="0" fontId="1" fillId="0" borderId="0" xfId="0" applyFont="1" applyFill="1" applyBorder="1" applyAlignment="1">
      <alignment horizontal="left"/>
    </xf>
    <xf numFmtId="0" fontId="0" fillId="0" borderId="0" xfId="0" applyFont="1" applyAlignment="1"/>
    <xf numFmtId="0" fontId="0" fillId="0" borderId="0" xfId="0" applyFont="1" applyFill="1" applyAlignment="1">
      <alignment vertical="center"/>
    </xf>
    <xf numFmtId="0" fontId="27" fillId="0" borderId="0" xfId="0" applyFont="1" applyAlignment="1">
      <alignment vertical="center"/>
    </xf>
    <xf numFmtId="0" fontId="5" fillId="0" borderId="0" xfId="0" applyFont="1" applyBorder="1" applyAlignment="1"/>
    <xf numFmtId="0" fontId="0" fillId="0" borderId="0" xfId="0" applyBorder="1" applyAlignment="1"/>
    <xf numFmtId="0" fontId="0" fillId="0" borderId="0" xfId="0" applyAlignment="1"/>
    <xf numFmtId="0" fontId="0" fillId="0" borderId="0" xfId="0" applyFont="1" applyBorder="1" applyAlignment="1"/>
    <xf numFmtId="0" fontId="0" fillId="0" borderId="0" xfId="0" applyFont="1" applyAlignment="1"/>
  </cellXfs>
  <cellStyles count="2">
    <cellStyle name="Hyperlink" xfId="1" builtinId="8"/>
    <cellStyle name="Normal" xfId="0" builtinId="0"/>
  </cellStyles>
  <dxfs count="0"/>
  <tableStyles count="0" defaultTableStyle="TableStyleMedium2" defaultPivotStyle="PivotStyleLight16"/>
  <colors>
    <mruColors>
      <color rgb="FF6817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Neurology/Psychiatric Company Financings</a:t>
            </a:r>
          </a:p>
        </c:rich>
      </c:tx>
      <c:layout/>
      <c:overlay val="1"/>
    </c:title>
    <c:autoTitleDeleted val="0"/>
    <c:plotArea>
      <c:layout>
        <c:manualLayout>
          <c:layoutTarget val="inner"/>
          <c:xMode val="edge"/>
          <c:yMode val="edge"/>
          <c:x val="0.21496329560367455"/>
          <c:y val="0.19504611586851306"/>
          <c:w val="0.71993253772965871"/>
          <c:h val="0.71426366317004986"/>
        </c:manualLayout>
      </c:layout>
      <c:barChart>
        <c:barDir val="col"/>
        <c:grouping val="clustered"/>
        <c:varyColors val="0"/>
        <c:ser>
          <c:idx val="0"/>
          <c:order val="0"/>
          <c:spPr>
            <a:solidFill>
              <a:srgbClr val="6817FF"/>
            </a:solidFill>
          </c:spPr>
          <c:invertIfNegative val="0"/>
          <c:cat>
            <c:strRef>
              <c:f>Clarivate!$B$18:$B$20</c:f>
              <c:strCache>
                <c:ptCount val="3"/>
                <c:pt idx="0">
                  <c:v>Venture Funding</c:v>
                </c:pt>
                <c:pt idx="1">
                  <c:v>IPOs &amp; Follow-Ons</c:v>
                </c:pt>
                <c:pt idx="2">
                  <c:v>Public- Other</c:v>
                </c:pt>
              </c:strCache>
            </c:strRef>
          </c:cat>
          <c:val>
            <c:numRef>
              <c:f>Clarivate!$C$18:$C$20</c:f>
              <c:numCache>
                <c:formatCode>"$"#,##0.00_);[Red]\("$"#,##0.00\)</c:formatCode>
                <c:ptCount val="3"/>
                <c:pt idx="0">
                  <c:v>2443.1799999999994</c:v>
                </c:pt>
                <c:pt idx="1">
                  <c:v>4209.2350000000006</c:v>
                </c:pt>
                <c:pt idx="2">
                  <c:v>1208.6630000000005</c:v>
                </c:pt>
              </c:numCache>
            </c:numRef>
          </c:val>
        </c:ser>
        <c:dLbls>
          <c:showLegendKey val="0"/>
          <c:showVal val="0"/>
          <c:showCatName val="0"/>
          <c:showSerName val="0"/>
          <c:showPercent val="0"/>
          <c:showBubbleSize val="0"/>
        </c:dLbls>
        <c:gapWidth val="150"/>
        <c:axId val="185809152"/>
        <c:axId val="185815040"/>
      </c:barChart>
      <c:catAx>
        <c:axId val="185809152"/>
        <c:scaling>
          <c:orientation val="minMax"/>
        </c:scaling>
        <c:delete val="0"/>
        <c:axPos val="b"/>
        <c:majorTickMark val="out"/>
        <c:minorTickMark val="none"/>
        <c:tickLblPos val="nextTo"/>
        <c:crossAx val="185815040"/>
        <c:crosses val="autoZero"/>
        <c:auto val="1"/>
        <c:lblAlgn val="ctr"/>
        <c:lblOffset val="100"/>
        <c:noMultiLvlLbl val="0"/>
      </c:catAx>
      <c:valAx>
        <c:axId val="185815040"/>
        <c:scaling>
          <c:orientation val="minMax"/>
        </c:scaling>
        <c:delete val="0"/>
        <c:axPos val="l"/>
        <c:majorGridlines/>
        <c:title>
          <c:tx>
            <c:rich>
              <a:bodyPr rot="-5400000" vert="horz"/>
              <a:lstStyle/>
              <a:p>
                <a:pPr>
                  <a:defRPr/>
                </a:pPr>
                <a:r>
                  <a:rPr lang="en-US"/>
                  <a:t>In Millions</a:t>
                </a:r>
              </a:p>
            </c:rich>
          </c:tx>
          <c:layout/>
          <c:overlay val="0"/>
        </c:title>
        <c:numFmt formatCode="&quot;$&quot;#,##0.00_);[Red]\(&quot;$&quot;#,##0.00\)" sourceLinked="1"/>
        <c:majorTickMark val="out"/>
        <c:minorTickMark val="none"/>
        <c:tickLblPos val="nextTo"/>
        <c:crossAx val="185809152"/>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Top 5 by Amount Raised</a:t>
            </a:r>
          </a:p>
        </c:rich>
      </c:tx>
      <c:overlay val="1"/>
    </c:title>
    <c:autoTitleDeleted val="0"/>
    <c:plotArea>
      <c:layout>
        <c:manualLayout>
          <c:layoutTarget val="inner"/>
          <c:xMode val="edge"/>
          <c:yMode val="edge"/>
          <c:x val="0.22200266866083079"/>
          <c:y val="0.15397764365748698"/>
          <c:w val="0.67599944104209198"/>
          <c:h val="0.56895771263389372"/>
        </c:manualLayout>
      </c:layout>
      <c:barChart>
        <c:barDir val="col"/>
        <c:grouping val="stacked"/>
        <c:varyColors val="0"/>
        <c:ser>
          <c:idx val="0"/>
          <c:order val="0"/>
          <c:spPr>
            <a:solidFill>
              <a:srgbClr val="6817FF"/>
            </a:solidFill>
          </c:spPr>
          <c:invertIfNegative val="0"/>
          <c:dLbls>
            <c:delete val="1"/>
          </c:dLbls>
          <c:cat>
            <c:strRef>
              <c:f>Private!$A$22:$A$26</c:f>
              <c:strCache>
                <c:ptCount val="5"/>
                <c:pt idx="0">
                  <c:v>Roivant Sciences Inc.</c:v>
                </c:pt>
                <c:pt idx="1">
                  <c:v>Harmony Biosciences LLC</c:v>
                </c:pt>
                <c:pt idx="2">
                  <c:v>Bridgebio Pharma Inc. </c:v>
                </c:pt>
                <c:pt idx="3">
                  <c:v>Orchard Therapeutics Ltd.</c:v>
                </c:pt>
                <c:pt idx="4">
                  <c:v>Aptinyx Inc.</c:v>
                </c:pt>
              </c:strCache>
            </c:strRef>
          </c:cat>
          <c:val>
            <c:numRef>
              <c:f>Private!$C$22:$C$26</c:f>
              <c:numCache>
                <c:formatCode>"$"#,##0.00</c:formatCode>
                <c:ptCount val="5"/>
                <c:pt idx="0">
                  <c:v>1100</c:v>
                </c:pt>
                <c:pt idx="1">
                  <c:v>270</c:v>
                </c:pt>
                <c:pt idx="2">
                  <c:v>135</c:v>
                </c:pt>
                <c:pt idx="3">
                  <c:v>113.5</c:v>
                </c:pt>
                <c:pt idx="4">
                  <c:v>70</c:v>
                </c:pt>
              </c:numCache>
            </c:numRef>
          </c:val>
        </c:ser>
        <c:dLbls>
          <c:showLegendKey val="0"/>
          <c:showVal val="1"/>
          <c:showCatName val="0"/>
          <c:showSerName val="0"/>
          <c:showPercent val="0"/>
          <c:showBubbleSize val="0"/>
        </c:dLbls>
        <c:gapWidth val="150"/>
        <c:overlap val="100"/>
        <c:axId val="185822208"/>
        <c:axId val="185848576"/>
      </c:barChart>
      <c:catAx>
        <c:axId val="185822208"/>
        <c:scaling>
          <c:orientation val="minMax"/>
        </c:scaling>
        <c:delete val="0"/>
        <c:axPos val="b"/>
        <c:majorTickMark val="out"/>
        <c:minorTickMark val="none"/>
        <c:tickLblPos val="nextTo"/>
        <c:crossAx val="185848576"/>
        <c:crosses val="autoZero"/>
        <c:auto val="1"/>
        <c:lblAlgn val="ctr"/>
        <c:lblOffset val="100"/>
        <c:noMultiLvlLbl val="0"/>
      </c:catAx>
      <c:valAx>
        <c:axId val="185848576"/>
        <c:scaling>
          <c:orientation val="minMax"/>
        </c:scaling>
        <c:delete val="0"/>
        <c:axPos val="l"/>
        <c:majorGridlines/>
        <c:title>
          <c:tx>
            <c:rich>
              <a:bodyPr rot="-5400000" vert="horz"/>
              <a:lstStyle/>
              <a:p>
                <a:pPr>
                  <a:defRPr/>
                </a:pPr>
                <a:r>
                  <a:rPr lang="en-US"/>
                  <a:t>In Millions</a:t>
                </a:r>
              </a:p>
            </c:rich>
          </c:tx>
          <c:overlay val="0"/>
        </c:title>
        <c:numFmt formatCode="&quot;$&quot;#,##0.00" sourceLinked="1"/>
        <c:majorTickMark val="out"/>
        <c:minorTickMark val="none"/>
        <c:tickLblPos val="nextTo"/>
        <c:crossAx val="185822208"/>
        <c:crosses val="autoZero"/>
        <c:crossBetween val="between"/>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Top 5 by Amount Raised</a:t>
            </a:r>
          </a:p>
        </c:rich>
      </c:tx>
      <c:overlay val="1"/>
    </c:title>
    <c:autoTitleDeleted val="0"/>
    <c:plotArea>
      <c:layout>
        <c:manualLayout>
          <c:layoutTarget val="inner"/>
          <c:xMode val="edge"/>
          <c:yMode val="edge"/>
          <c:x val="0.19461529347135301"/>
          <c:y val="0.19011955500975222"/>
          <c:w val="0.74000236974482159"/>
          <c:h val="0.62127067832117311"/>
        </c:manualLayout>
      </c:layout>
      <c:barChart>
        <c:barDir val="col"/>
        <c:grouping val="clustered"/>
        <c:varyColors val="0"/>
        <c:ser>
          <c:idx val="0"/>
          <c:order val="0"/>
          <c:spPr>
            <a:solidFill>
              <a:srgbClr val="6817FF"/>
            </a:solidFill>
          </c:spPr>
          <c:invertIfNegative val="0"/>
          <c:cat>
            <c:strRef>
              <c:f>'IPO-Follow-on'!$M$21:$M$25</c:f>
              <c:strCache>
                <c:ptCount val="5"/>
                <c:pt idx="0">
                  <c:v>Sage Thera.</c:v>
                </c:pt>
                <c:pt idx="1">
                  <c:v>GW Pharma.</c:v>
                </c:pt>
                <c:pt idx="2">
                  <c:v>Zogenix</c:v>
                </c:pt>
                <c:pt idx="3">
                  <c:v>Denali</c:v>
                </c:pt>
                <c:pt idx="4">
                  <c:v>Avexis</c:v>
                </c:pt>
              </c:strCache>
            </c:strRef>
          </c:cat>
          <c:val>
            <c:numRef>
              <c:f>'IPO-Follow-on'!$H$21:$H$25</c:f>
              <c:numCache>
                <c:formatCode>"$"#,##0.00</c:formatCode>
                <c:ptCount val="5"/>
                <c:pt idx="0">
                  <c:v>345</c:v>
                </c:pt>
                <c:pt idx="1">
                  <c:v>317.39999999999998</c:v>
                </c:pt>
                <c:pt idx="2">
                  <c:v>288.89999999999998</c:v>
                </c:pt>
                <c:pt idx="3" formatCode="&quot;$&quot;#,##0.0_);[Red]\(&quot;$&quot;#,##0.0\)">
                  <c:v>287.45999999999998</c:v>
                </c:pt>
                <c:pt idx="4">
                  <c:v>269.8</c:v>
                </c:pt>
              </c:numCache>
            </c:numRef>
          </c:val>
        </c:ser>
        <c:dLbls>
          <c:showLegendKey val="0"/>
          <c:showVal val="0"/>
          <c:showCatName val="0"/>
          <c:showSerName val="0"/>
          <c:showPercent val="0"/>
          <c:showBubbleSize val="0"/>
        </c:dLbls>
        <c:gapWidth val="150"/>
        <c:axId val="184468608"/>
        <c:axId val="184470144"/>
      </c:barChart>
      <c:catAx>
        <c:axId val="184468608"/>
        <c:scaling>
          <c:orientation val="minMax"/>
        </c:scaling>
        <c:delete val="0"/>
        <c:axPos val="b"/>
        <c:numFmt formatCode="General" sourceLinked="1"/>
        <c:majorTickMark val="out"/>
        <c:minorTickMark val="none"/>
        <c:tickLblPos val="nextTo"/>
        <c:crossAx val="184470144"/>
        <c:crosses val="autoZero"/>
        <c:auto val="1"/>
        <c:lblAlgn val="ctr"/>
        <c:lblOffset val="100"/>
        <c:noMultiLvlLbl val="0"/>
      </c:catAx>
      <c:valAx>
        <c:axId val="184470144"/>
        <c:scaling>
          <c:orientation val="minMax"/>
        </c:scaling>
        <c:delete val="0"/>
        <c:axPos val="l"/>
        <c:majorGridlines/>
        <c:title>
          <c:tx>
            <c:rich>
              <a:bodyPr rot="-5400000" vert="horz"/>
              <a:lstStyle/>
              <a:p>
                <a:pPr>
                  <a:defRPr/>
                </a:pPr>
                <a:r>
                  <a:rPr lang="en-US"/>
                  <a:t>In Millions</a:t>
                </a:r>
              </a:p>
            </c:rich>
          </c:tx>
          <c:overlay val="0"/>
        </c:title>
        <c:numFmt formatCode="&quot;$&quot;#,##0.00" sourceLinked="1"/>
        <c:majorTickMark val="out"/>
        <c:minorTickMark val="none"/>
        <c:tickLblPos val="nextTo"/>
        <c:crossAx val="184468608"/>
        <c:crosses val="autoZero"/>
        <c:crossBetween val="between"/>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Top 5 by Amount Raised</a:t>
            </a:r>
          </a:p>
        </c:rich>
      </c:tx>
      <c:overlay val="1"/>
    </c:title>
    <c:autoTitleDeleted val="0"/>
    <c:plotArea>
      <c:layout>
        <c:manualLayout>
          <c:layoutTarget val="inner"/>
          <c:xMode val="edge"/>
          <c:yMode val="edge"/>
          <c:x val="0.2047801837270341"/>
          <c:y val="0.18565981335666376"/>
          <c:w val="0.76208092738407684"/>
          <c:h val="0.72150845727617385"/>
        </c:manualLayout>
      </c:layout>
      <c:barChart>
        <c:barDir val="col"/>
        <c:grouping val="clustered"/>
        <c:varyColors val="0"/>
        <c:ser>
          <c:idx val="0"/>
          <c:order val="0"/>
          <c:spPr>
            <a:solidFill>
              <a:srgbClr val="6817FF"/>
            </a:solidFill>
          </c:spPr>
          <c:invertIfNegative val="0"/>
          <c:cat>
            <c:strRef>
              <c:f>'Pub-Other'!$I$21:$I$25</c:f>
              <c:strCache>
                <c:ptCount val="5"/>
                <c:pt idx="0">
                  <c:v>Ironshore</c:v>
                </c:pt>
                <c:pt idx="1">
                  <c:v>Adamas</c:v>
                </c:pt>
                <c:pt idx="2">
                  <c:v>Evotec</c:v>
                </c:pt>
                <c:pt idx="3">
                  <c:v>Evotec</c:v>
                </c:pt>
                <c:pt idx="4">
                  <c:v>Jazz</c:v>
                </c:pt>
              </c:strCache>
            </c:strRef>
          </c:cat>
          <c:val>
            <c:numRef>
              <c:f>'Pub-Other'!$D$21:$D$25</c:f>
              <c:numCache>
                <c:formatCode>"$"#,##0.00</c:formatCode>
                <c:ptCount val="5"/>
                <c:pt idx="0">
                  <c:v>200</c:v>
                </c:pt>
                <c:pt idx="1">
                  <c:v>100</c:v>
                </c:pt>
                <c:pt idx="2">
                  <c:v>96.1</c:v>
                </c:pt>
                <c:pt idx="3">
                  <c:v>90.2</c:v>
                </c:pt>
                <c:pt idx="4">
                  <c:v>75</c:v>
                </c:pt>
              </c:numCache>
            </c:numRef>
          </c:val>
        </c:ser>
        <c:dLbls>
          <c:showLegendKey val="0"/>
          <c:showVal val="0"/>
          <c:showCatName val="0"/>
          <c:showSerName val="0"/>
          <c:showPercent val="0"/>
          <c:showBubbleSize val="0"/>
        </c:dLbls>
        <c:gapWidth val="150"/>
        <c:axId val="184482432"/>
        <c:axId val="184557952"/>
      </c:barChart>
      <c:catAx>
        <c:axId val="184482432"/>
        <c:scaling>
          <c:orientation val="minMax"/>
        </c:scaling>
        <c:delete val="0"/>
        <c:axPos val="b"/>
        <c:numFmt formatCode="General" sourceLinked="1"/>
        <c:majorTickMark val="out"/>
        <c:minorTickMark val="none"/>
        <c:tickLblPos val="nextTo"/>
        <c:crossAx val="184557952"/>
        <c:crosses val="autoZero"/>
        <c:auto val="1"/>
        <c:lblAlgn val="ctr"/>
        <c:lblOffset val="100"/>
        <c:noMultiLvlLbl val="0"/>
      </c:catAx>
      <c:valAx>
        <c:axId val="184557952"/>
        <c:scaling>
          <c:orientation val="minMax"/>
        </c:scaling>
        <c:delete val="0"/>
        <c:axPos val="l"/>
        <c:majorGridlines/>
        <c:title>
          <c:tx>
            <c:rich>
              <a:bodyPr rot="-5400000" vert="horz"/>
              <a:lstStyle/>
              <a:p>
                <a:pPr>
                  <a:defRPr/>
                </a:pPr>
                <a:r>
                  <a:rPr lang="en-US"/>
                  <a:t>In Millions</a:t>
                </a:r>
              </a:p>
            </c:rich>
          </c:tx>
          <c:overlay val="0"/>
        </c:title>
        <c:numFmt formatCode="&quot;$&quot;#,##0.00" sourceLinked="1"/>
        <c:majorTickMark val="out"/>
        <c:minorTickMark val="none"/>
        <c:tickLblPos val="nextTo"/>
        <c:crossAx val="184482432"/>
        <c:crosses val="autoZero"/>
        <c:crossBetween val="between"/>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Top 5 Deals by Value</a:t>
            </a:r>
          </a:p>
        </c:rich>
      </c:tx>
      <c:overlay val="1"/>
    </c:title>
    <c:autoTitleDeleted val="0"/>
    <c:plotArea>
      <c:layout>
        <c:manualLayout>
          <c:layoutTarget val="inner"/>
          <c:xMode val="edge"/>
          <c:yMode val="edge"/>
          <c:x val="0.15206480583455251"/>
          <c:y val="0.13993224684123787"/>
          <c:w val="0.83292018038455007"/>
          <c:h val="0.63426087731200698"/>
        </c:manualLayout>
      </c:layout>
      <c:barChart>
        <c:barDir val="col"/>
        <c:grouping val="clustered"/>
        <c:varyColors val="0"/>
        <c:ser>
          <c:idx val="0"/>
          <c:order val="0"/>
          <c:spPr>
            <a:solidFill>
              <a:srgbClr val="6817FF"/>
            </a:solidFill>
          </c:spPr>
          <c:invertIfNegative val="0"/>
          <c:cat>
            <c:strRef>
              <c:f>'Deals and Grants'!$K$21:$K$25</c:f>
              <c:strCache>
                <c:ptCount val="5"/>
                <c:pt idx="0">
                  <c:v>Bristol-Myers/Biogen</c:v>
                </c:pt>
                <c:pt idx="1">
                  <c:v>Neuroderm/Mitsubishi</c:v>
                </c:pt>
                <c:pt idx="2">
                  <c:v>Colucid/Eli Lilly</c:v>
                </c:pt>
                <c:pt idx="3">
                  <c:v>Autifony/Boehringer</c:v>
                </c:pt>
                <c:pt idx="4">
                  <c:v>Aspen Global/Astrazeneca</c:v>
                </c:pt>
              </c:strCache>
            </c:strRef>
          </c:cat>
          <c:val>
            <c:numRef>
              <c:f>'Deals and Grants'!$D$21:$D$25</c:f>
              <c:numCache>
                <c:formatCode>"$"#,##0.00_);[Red]\("$"#,##0.00\)</c:formatCode>
                <c:ptCount val="5"/>
                <c:pt idx="0">
                  <c:v>1260</c:v>
                </c:pt>
                <c:pt idx="1">
                  <c:v>1100</c:v>
                </c:pt>
                <c:pt idx="2">
                  <c:v>960</c:v>
                </c:pt>
                <c:pt idx="3">
                  <c:v>787.29</c:v>
                </c:pt>
                <c:pt idx="4">
                  <c:v>766</c:v>
                </c:pt>
              </c:numCache>
            </c:numRef>
          </c:val>
        </c:ser>
        <c:dLbls>
          <c:showLegendKey val="0"/>
          <c:showVal val="0"/>
          <c:showCatName val="0"/>
          <c:showSerName val="0"/>
          <c:showPercent val="0"/>
          <c:showBubbleSize val="0"/>
        </c:dLbls>
        <c:gapWidth val="150"/>
        <c:axId val="184673024"/>
        <c:axId val="184674560"/>
      </c:barChart>
      <c:catAx>
        <c:axId val="184673024"/>
        <c:scaling>
          <c:orientation val="minMax"/>
        </c:scaling>
        <c:delete val="0"/>
        <c:axPos val="b"/>
        <c:numFmt formatCode="General" sourceLinked="1"/>
        <c:majorTickMark val="out"/>
        <c:minorTickMark val="none"/>
        <c:tickLblPos val="nextTo"/>
        <c:crossAx val="184674560"/>
        <c:crosses val="autoZero"/>
        <c:auto val="1"/>
        <c:lblAlgn val="ctr"/>
        <c:lblOffset val="100"/>
        <c:noMultiLvlLbl val="0"/>
      </c:catAx>
      <c:valAx>
        <c:axId val="184674560"/>
        <c:scaling>
          <c:orientation val="minMax"/>
        </c:scaling>
        <c:delete val="0"/>
        <c:axPos val="l"/>
        <c:majorGridlines/>
        <c:title>
          <c:tx>
            <c:rich>
              <a:bodyPr rot="-5400000" vert="horz"/>
              <a:lstStyle/>
              <a:p>
                <a:pPr>
                  <a:defRPr/>
                </a:pPr>
                <a:r>
                  <a:rPr lang="en-US"/>
                  <a:t>In Millions</a:t>
                </a:r>
              </a:p>
            </c:rich>
          </c:tx>
          <c:overlay val="0"/>
        </c:title>
        <c:numFmt formatCode="&quot;$&quot;#,##0.00_);[Red]\(&quot;$&quot;#,##0.00\)" sourceLinked="1"/>
        <c:majorTickMark val="out"/>
        <c:minorTickMark val="none"/>
        <c:tickLblPos val="nextTo"/>
        <c:crossAx val="184673024"/>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76201</xdr:rowOff>
    </xdr:from>
    <xdr:to>
      <xdr:col>1</xdr:col>
      <xdr:colOff>1066800</xdr:colOff>
      <xdr:row>4</xdr:row>
      <xdr:rowOff>143875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1"/>
          <a:ext cx="2162175" cy="1077324"/>
        </a:xfrm>
        <a:prstGeom prst="rect">
          <a:avLst/>
        </a:prstGeom>
      </xdr:spPr>
    </xdr:pic>
    <xdr:clientData/>
  </xdr:twoCellAnchor>
  <xdr:twoCellAnchor>
    <xdr:from>
      <xdr:col>4</xdr:col>
      <xdr:colOff>7620</xdr:colOff>
      <xdr:row>7</xdr:row>
      <xdr:rowOff>26670</xdr:rowOff>
    </xdr:from>
    <xdr:to>
      <xdr:col>12</xdr:col>
      <xdr:colOff>7620</xdr:colOff>
      <xdr:row>20</xdr:row>
      <xdr:rowOff>114300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441960</xdr:colOff>
      <xdr:row>2</xdr:row>
      <xdr:rowOff>30480</xdr:rowOff>
    </xdr:from>
    <xdr:to>
      <xdr:col>7</xdr:col>
      <xdr:colOff>304800</xdr:colOff>
      <xdr:row>18</xdr:row>
      <xdr:rowOff>68580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472440</xdr:colOff>
      <xdr:row>2</xdr:row>
      <xdr:rowOff>38100</xdr:rowOff>
    </xdr:from>
    <xdr:to>
      <xdr:col>8</xdr:col>
      <xdr:colOff>1051560</xdr:colOff>
      <xdr:row>18</xdr:row>
      <xdr:rowOff>60960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541020</xdr:colOff>
      <xdr:row>2</xdr:row>
      <xdr:rowOff>57150</xdr:rowOff>
    </xdr:from>
    <xdr:to>
      <xdr:col>6</xdr:col>
      <xdr:colOff>891540</xdr:colOff>
      <xdr:row>17</xdr:row>
      <xdr:rowOff>57150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967740</xdr:colOff>
      <xdr:row>2</xdr:row>
      <xdr:rowOff>60960</xdr:rowOff>
    </xdr:from>
    <xdr:to>
      <xdr:col>8</xdr:col>
      <xdr:colOff>411480</xdr:colOff>
      <xdr:row>18</xdr:row>
      <xdr:rowOff>53340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clarivate.com/products/bioworl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6" Type="http://schemas.openxmlformats.org/officeDocument/2006/relationships/hyperlink" Target="https://www.cortellis.com/redirect/intelligence/report/ci/nextgendealall/244183" TargetMode="External"/><Relationship Id="rId117" Type="http://schemas.openxmlformats.org/officeDocument/2006/relationships/hyperlink" Target="https://www.cortellis.com/redirect/intelligence/report/ci/nextgendealall/237414" TargetMode="External"/><Relationship Id="rId21" Type="http://schemas.openxmlformats.org/officeDocument/2006/relationships/hyperlink" Target="https://www.cortellis.com/redirect/intelligence/report/ci/nextgendealall/244160" TargetMode="External"/><Relationship Id="rId42" Type="http://schemas.openxmlformats.org/officeDocument/2006/relationships/hyperlink" Target="https://www.cortellis.com/redirect/intelligence/report/ci/nextgendealall/236862" TargetMode="External"/><Relationship Id="rId47" Type="http://schemas.openxmlformats.org/officeDocument/2006/relationships/hyperlink" Target="https://www.cortellis.com/redirect/intelligence/report/ci/nextgendealall/243226" TargetMode="External"/><Relationship Id="rId63" Type="http://schemas.openxmlformats.org/officeDocument/2006/relationships/hyperlink" Target="https://www.cortellis.com/redirect/intelligence/report/ci/nextgendealall/243327" TargetMode="External"/><Relationship Id="rId68" Type="http://schemas.openxmlformats.org/officeDocument/2006/relationships/hyperlink" Target="https://www.cortellis.com/redirect/intelligence/report/ci/nextgendealall/242482" TargetMode="External"/><Relationship Id="rId84" Type="http://schemas.openxmlformats.org/officeDocument/2006/relationships/hyperlink" Target="https://www.cortellis.com/redirect/intelligence/report/ci/nextgendealall/241866" TargetMode="External"/><Relationship Id="rId89" Type="http://schemas.openxmlformats.org/officeDocument/2006/relationships/hyperlink" Target="https://www.cortellis.com/redirect/intelligence/report/ci/nextgendealall/238515" TargetMode="External"/><Relationship Id="rId112" Type="http://schemas.openxmlformats.org/officeDocument/2006/relationships/hyperlink" Target="https://www.cortellis.com/redirect/intelligence/report/ci/nextgendealall/238115" TargetMode="External"/><Relationship Id="rId133" Type="http://schemas.openxmlformats.org/officeDocument/2006/relationships/hyperlink" Target="https://www.cortellis.com/redirect/intelligence/report/ci/nextgendealall/237206" TargetMode="External"/><Relationship Id="rId138" Type="http://schemas.openxmlformats.org/officeDocument/2006/relationships/hyperlink" Target="https://www.cortellis.com/redirect/intelligence/report/ci/nextgendealall/237204" TargetMode="External"/><Relationship Id="rId154" Type="http://schemas.openxmlformats.org/officeDocument/2006/relationships/hyperlink" Target="https://www.cortellis.com/redirect/intelligence/report/ci/nextgendealall/236201" TargetMode="External"/><Relationship Id="rId16" Type="http://schemas.openxmlformats.org/officeDocument/2006/relationships/hyperlink" Target="https://www.cortellis.com/redirect/intelligence/report/ci/nextgendealall/244540" TargetMode="External"/><Relationship Id="rId107" Type="http://schemas.openxmlformats.org/officeDocument/2006/relationships/hyperlink" Target="https://www.cortellis.com/redirect/intelligence/report/ci/nextgendealall/238330" TargetMode="External"/><Relationship Id="rId11" Type="http://schemas.openxmlformats.org/officeDocument/2006/relationships/hyperlink" Target="https://www.cortellis.com/redirect/intelligence/report/ci/nextgendealall/244547" TargetMode="External"/><Relationship Id="rId32" Type="http://schemas.openxmlformats.org/officeDocument/2006/relationships/hyperlink" Target="https://www.cortellis.com/redirect/intelligence/report/ci/nextgendealall/244073" TargetMode="External"/><Relationship Id="rId37" Type="http://schemas.openxmlformats.org/officeDocument/2006/relationships/hyperlink" Target="https://www.cortellis.com/redirect/intelligence/report/ci/nextgendealall/243875" TargetMode="External"/><Relationship Id="rId53" Type="http://schemas.openxmlformats.org/officeDocument/2006/relationships/hyperlink" Target="https://www.cortellis.com/redirect/intelligence/report/ci/nextgendealall/243289" TargetMode="External"/><Relationship Id="rId58" Type="http://schemas.openxmlformats.org/officeDocument/2006/relationships/hyperlink" Target="https://www.cortellis.com/redirect/intelligence/report/ci/nextgendealall/243661" TargetMode="External"/><Relationship Id="rId74" Type="http://schemas.openxmlformats.org/officeDocument/2006/relationships/hyperlink" Target="https://www.cortellis.com/redirect/intelligence/report/ci/nextgendealall/238116" TargetMode="External"/><Relationship Id="rId79" Type="http://schemas.openxmlformats.org/officeDocument/2006/relationships/hyperlink" Target="https://www.cortellis.com/redirect/intelligence/report/ci/nextgendealall/241159" TargetMode="External"/><Relationship Id="rId102" Type="http://schemas.openxmlformats.org/officeDocument/2006/relationships/hyperlink" Target="https://www.cortellis.com/redirect/intelligence/report/ci/nextgendealall/238941" TargetMode="External"/><Relationship Id="rId123" Type="http://schemas.openxmlformats.org/officeDocument/2006/relationships/hyperlink" Target="https://www.cortellis.com/redirect/intelligence/report/ci/nextgendealall/237406" TargetMode="External"/><Relationship Id="rId128" Type="http://schemas.openxmlformats.org/officeDocument/2006/relationships/hyperlink" Target="https://www.cortellis.com/redirect/intelligence/report/ci/nextgendealall/236526" TargetMode="External"/><Relationship Id="rId144" Type="http://schemas.openxmlformats.org/officeDocument/2006/relationships/hyperlink" Target="https://www.cortellis.com/redirect/intelligence/report/ci/nextgendealall/236821" TargetMode="External"/><Relationship Id="rId149" Type="http://schemas.openxmlformats.org/officeDocument/2006/relationships/hyperlink" Target="https://www.cortellis.com/redirect/intelligence/report/ci/nextgendealall/236574" TargetMode="External"/><Relationship Id="rId5" Type="http://schemas.openxmlformats.org/officeDocument/2006/relationships/hyperlink" Target="https://www.cortellis.com/redirect/intelligence/report/ci/nextgendealall/244641" TargetMode="External"/><Relationship Id="rId90" Type="http://schemas.openxmlformats.org/officeDocument/2006/relationships/hyperlink" Target="https://www.cortellis.com/redirect/intelligence/report/ci/nextgendealall/240772" TargetMode="External"/><Relationship Id="rId95" Type="http://schemas.openxmlformats.org/officeDocument/2006/relationships/hyperlink" Target="https://www.cortellis.com/redirect/intelligence/report/ci/nextgendealall/239736" TargetMode="External"/><Relationship Id="rId22" Type="http://schemas.openxmlformats.org/officeDocument/2006/relationships/hyperlink" Target="https://www.cortellis.com/redirect/intelligence/report/ci/nextgendealall/244255" TargetMode="External"/><Relationship Id="rId27" Type="http://schemas.openxmlformats.org/officeDocument/2006/relationships/hyperlink" Target="https://www.cortellis.com/redirect/intelligence/report/ci/nextgendealall/244182" TargetMode="External"/><Relationship Id="rId43" Type="http://schemas.openxmlformats.org/officeDocument/2006/relationships/hyperlink" Target="https://www.cortellis.com/redirect/intelligence/report/ci/nextgendealall/241372" TargetMode="External"/><Relationship Id="rId48" Type="http://schemas.openxmlformats.org/officeDocument/2006/relationships/hyperlink" Target="https://www.cortellis.com/redirect/intelligence/report/ci/nextgendealall/243313" TargetMode="External"/><Relationship Id="rId64" Type="http://schemas.openxmlformats.org/officeDocument/2006/relationships/hyperlink" Target="https://www.cortellis.com/redirect/intelligence/report/ci/nextgendealall/243325" TargetMode="External"/><Relationship Id="rId69" Type="http://schemas.openxmlformats.org/officeDocument/2006/relationships/hyperlink" Target="https://www.cortellis.com/redirect/intelligence/report/ci/nextgendealall/241620" TargetMode="External"/><Relationship Id="rId113" Type="http://schemas.openxmlformats.org/officeDocument/2006/relationships/hyperlink" Target="https://www.cortellis.com/redirect/intelligence/report/ci/nextgendealall/238114" TargetMode="External"/><Relationship Id="rId118" Type="http://schemas.openxmlformats.org/officeDocument/2006/relationships/hyperlink" Target="https://www.cortellis.com/redirect/intelligence/report/ci/nextgendealall/237412" TargetMode="External"/><Relationship Id="rId134" Type="http://schemas.openxmlformats.org/officeDocument/2006/relationships/hyperlink" Target="https://www.cortellis.com/redirect/intelligence/report/ci/nextgendealall/237201" TargetMode="External"/><Relationship Id="rId139" Type="http://schemas.openxmlformats.org/officeDocument/2006/relationships/hyperlink" Target="https://www.cortellis.com/redirect/intelligence/report/ci/nextgendealall/237314" TargetMode="External"/><Relationship Id="rId80" Type="http://schemas.openxmlformats.org/officeDocument/2006/relationships/hyperlink" Target="https://www.cortellis.com/redirect/intelligence/report/ci/nextgendealall/241082" TargetMode="External"/><Relationship Id="rId85" Type="http://schemas.openxmlformats.org/officeDocument/2006/relationships/hyperlink" Target="https://www.cortellis.com/redirect/intelligence/report/ci/nextgendealall/237921" TargetMode="External"/><Relationship Id="rId150" Type="http://schemas.openxmlformats.org/officeDocument/2006/relationships/hyperlink" Target="https://www.cortellis.com/redirect/intelligence/report/ci/nextgendealall/237162" TargetMode="External"/><Relationship Id="rId155" Type="http://schemas.openxmlformats.org/officeDocument/2006/relationships/hyperlink" Target="https://www.cortellis.com/redirect/intelligence/report/ci/nextgendealall/236371" TargetMode="External"/><Relationship Id="rId12" Type="http://schemas.openxmlformats.org/officeDocument/2006/relationships/hyperlink" Target="https://www.cortellis.com/redirect/intelligence/report/ci/nextgendealall/244546" TargetMode="External"/><Relationship Id="rId17" Type="http://schemas.openxmlformats.org/officeDocument/2006/relationships/hyperlink" Target="https://www.cortellis.com/redirect/intelligence/report/ci/nextgendealall/244539" TargetMode="External"/><Relationship Id="rId25" Type="http://schemas.openxmlformats.org/officeDocument/2006/relationships/hyperlink" Target="https://www.cortellis.com/redirect/intelligence/report/ci/nextgendealall/244184" TargetMode="External"/><Relationship Id="rId33" Type="http://schemas.openxmlformats.org/officeDocument/2006/relationships/hyperlink" Target="https://www.cortellis.com/redirect/intelligence/report/ci/nextgendealall/244071" TargetMode="External"/><Relationship Id="rId38" Type="http://schemas.openxmlformats.org/officeDocument/2006/relationships/hyperlink" Target="https://www.cortellis.com/redirect/intelligence/report/ci/nextgendealall/243852" TargetMode="External"/><Relationship Id="rId46" Type="http://schemas.openxmlformats.org/officeDocument/2006/relationships/hyperlink" Target="https://www.cortellis.com/redirect/intelligence/report/ci/nextgendealall/243233" TargetMode="External"/><Relationship Id="rId59" Type="http://schemas.openxmlformats.org/officeDocument/2006/relationships/hyperlink" Target="https://www.cortellis.com/redirect/intelligence/report/ci/nextgendealall/242760" TargetMode="External"/><Relationship Id="rId67" Type="http://schemas.openxmlformats.org/officeDocument/2006/relationships/hyperlink" Target="https://www.cortellis.com/redirect/intelligence/report/ci/nextgendealall/244077" TargetMode="External"/><Relationship Id="rId103" Type="http://schemas.openxmlformats.org/officeDocument/2006/relationships/hyperlink" Target="https://www.cortellis.com/redirect/intelligence/report/ci/nextgendealall/244646" TargetMode="External"/><Relationship Id="rId108" Type="http://schemas.openxmlformats.org/officeDocument/2006/relationships/hyperlink" Target="https://www.cortellis.com/redirect/intelligence/report/ci/nextgendealall/238328" TargetMode="External"/><Relationship Id="rId116" Type="http://schemas.openxmlformats.org/officeDocument/2006/relationships/hyperlink" Target="https://www.cortellis.com/redirect/intelligence/report/ci/nextgendealall/237677" TargetMode="External"/><Relationship Id="rId124" Type="http://schemas.openxmlformats.org/officeDocument/2006/relationships/hyperlink" Target="https://www.cortellis.com/redirect/intelligence/report/ci/nextgendealall/237405" TargetMode="External"/><Relationship Id="rId129" Type="http://schemas.openxmlformats.org/officeDocument/2006/relationships/hyperlink" Target="https://www.cortellis.com/redirect/intelligence/report/ci/nextgendealall/237350" TargetMode="External"/><Relationship Id="rId137" Type="http://schemas.openxmlformats.org/officeDocument/2006/relationships/hyperlink" Target="https://www.cortellis.com/redirect/intelligence/report/ci/nextgendealall/237165" TargetMode="External"/><Relationship Id="rId20" Type="http://schemas.openxmlformats.org/officeDocument/2006/relationships/hyperlink" Target="https://www.cortellis.com/redirect/intelligence/report/ci/nextgendealall/244126" TargetMode="External"/><Relationship Id="rId41" Type="http://schemas.openxmlformats.org/officeDocument/2006/relationships/hyperlink" Target="https://www.cortellis.com/redirect/intelligence/report/ci/nextgendealall/243596" TargetMode="External"/><Relationship Id="rId54" Type="http://schemas.openxmlformats.org/officeDocument/2006/relationships/hyperlink" Target="https://www.cortellis.com/redirect/intelligence/report/ci/nextgendealall/243055" TargetMode="External"/><Relationship Id="rId62" Type="http://schemas.openxmlformats.org/officeDocument/2006/relationships/hyperlink" Target="https://www.cortellis.com/redirect/intelligence/report/ci/nextgendealall/241698" TargetMode="External"/><Relationship Id="rId70" Type="http://schemas.openxmlformats.org/officeDocument/2006/relationships/hyperlink" Target="https://www.cortellis.com/redirect/intelligence/report/ci/nextgendealall/241618" TargetMode="External"/><Relationship Id="rId75" Type="http://schemas.openxmlformats.org/officeDocument/2006/relationships/hyperlink" Target="https://www.cortellis.com/redirect/intelligence/report/ci/nextgendealall/237934" TargetMode="External"/><Relationship Id="rId83" Type="http://schemas.openxmlformats.org/officeDocument/2006/relationships/hyperlink" Target="https://www.cortellis.com/redirect/intelligence/report/ci/nextgendealall/240587" TargetMode="External"/><Relationship Id="rId88" Type="http://schemas.openxmlformats.org/officeDocument/2006/relationships/hyperlink" Target="https://www.cortellis.com/redirect/intelligence/report/ci/nextgendealall/240812" TargetMode="External"/><Relationship Id="rId91" Type="http://schemas.openxmlformats.org/officeDocument/2006/relationships/hyperlink" Target="https://www.cortellis.com/redirect/intelligence/report/ci/nextgendealall/240823" TargetMode="External"/><Relationship Id="rId96" Type="http://schemas.openxmlformats.org/officeDocument/2006/relationships/hyperlink" Target="https://www.cortellis.com/redirect/intelligence/report/ci/nextgendealall/239733" TargetMode="External"/><Relationship Id="rId111" Type="http://schemas.openxmlformats.org/officeDocument/2006/relationships/hyperlink" Target="https://www.cortellis.com/redirect/intelligence/report/ci/nextgendealall/238159" TargetMode="External"/><Relationship Id="rId132" Type="http://schemas.openxmlformats.org/officeDocument/2006/relationships/hyperlink" Target="https://www.cortellis.com/redirect/intelligence/report/ci/nextgendealall/237216" TargetMode="External"/><Relationship Id="rId140" Type="http://schemas.openxmlformats.org/officeDocument/2006/relationships/hyperlink" Target="https://www.cortellis.com/redirect/intelligence/report/ci/nextgendealall/237057" TargetMode="External"/><Relationship Id="rId145" Type="http://schemas.openxmlformats.org/officeDocument/2006/relationships/hyperlink" Target="https://www.cortellis.com/redirect/intelligence/report/ci/nextgendealall/236735" TargetMode="External"/><Relationship Id="rId153" Type="http://schemas.openxmlformats.org/officeDocument/2006/relationships/hyperlink" Target="https://www.cortellis.com/redirect/intelligence/report/ci/nextgendealall/242191" TargetMode="External"/><Relationship Id="rId1" Type="http://schemas.openxmlformats.org/officeDocument/2006/relationships/hyperlink" Target="https://www.cortellis.com/redirect/intelligence/report/ci/nextgendealall/244361" TargetMode="External"/><Relationship Id="rId6" Type="http://schemas.openxmlformats.org/officeDocument/2006/relationships/hyperlink" Target="https://www.cortellis.com/redirect/intelligence/report/ci/nextgendealall/244613" TargetMode="External"/><Relationship Id="rId15" Type="http://schemas.openxmlformats.org/officeDocument/2006/relationships/hyperlink" Target="https://www.cortellis.com/redirect/intelligence/report/ci/nextgendealall/244541" TargetMode="External"/><Relationship Id="rId23" Type="http://schemas.openxmlformats.org/officeDocument/2006/relationships/hyperlink" Target="https://www.cortellis.com/redirect/intelligence/report/ci/nextgendealall/244187" TargetMode="External"/><Relationship Id="rId28" Type="http://schemas.openxmlformats.org/officeDocument/2006/relationships/hyperlink" Target="https://www.cortellis.com/redirect/intelligence/report/ci/nextgendealall/244179" TargetMode="External"/><Relationship Id="rId36" Type="http://schemas.openxmlformats.org/officeDocument/2006/relationships/hyperlink" Target="https://www.cortellis.com/redirect/intelligence/report/ci/nextgendealall/243970" TargetMode="External"/><Relationship Id="rId49" Type="http://schemas.openxmlformats.org/officeDocument/2006/relationships/hyperlink" Target="https://www.cortellis.com/redirect/intelligence/report/ci/nextgendealall/243306" TargetMode="External"/><Relationship Id="rId57" Type="http://schemas.openxmlformats.org/officeDocument/2006/relationships/hyperlink" Target="https://www.cortellis.com/redirect/intelligence/report/ci/nextgendealall/241184" TargetMode="External"/><Relationship Id="rId106" Type="http://schemas.openxmlformats.org/officeDocument/2006/relationships/hyperlink" Target="https://www.cortellis.com/redirect/intelligence/report/ci/nextgendealall/238332" TargetMode="External"/><Relationship Id="rId114" Type="http://schemas.openxmlformats.org/officeDocument/2006/relationships/hyperlink" Target="https://www.cortellis.com/redirect/intelligence/report/ci/nextgendealall/238113" TargetMode="External"/><Relationship Id="rId119" Type="http://schemas.openxmlformats.org/officeDocument/2006/relationships/hyperlink" Target="https://www.cortellis.com/redirect/intelligence/report/ci/nextgendealall/237411" TargetMode="External"/><Relationship Id="rId127" Type="http://schemas.openxmlformats.org/officeDocument/2006/relationships/hyperlink" Target="https://www.cortellis.com/redirect/intelligence/report/ci/nextgendealall/237395" TargetMode="External"/><Relationship Id="rId10" Type="http://schemas.openxmlformats.org/officeDocument/2006/relationships/hyperlink" Target="https://www.cortellis.com/redirect/intelligence/report/ci/nextgendealall/244548" TargetMode="External"/><Relationship Id="rId31" Type="http://schemas.openxmlformats.org/officeDocument/2006/relationships/hyperlink" Target="https://www.cortellis.com/redirect/intelligence/report/ci/nextgendealall/244137" TargetMode="External"/><Relationship Id="rId44" Type="http://schemas.openxmlformats.org/officeDocument/2006/relationships/hyperlink" Target="https://www.cortellis.com/redirect/intelligence/report/ci/nextgendealall/243346" TargetMode="External"/><Relationship Id="rId52" Type="http://schemas.openxmlformats.org/officeDocument/2006/relationships/hyperlink" Target="https://www.cortellis.com/redirect/intelligence/report/ci/nextgendealall/243295" TargetMode="External"/><Relationship Id="rId60" Type="http://schemas.openxmlformats.org/officeDocument/2006/relationships/hyperlink" Target="https://www.cortellis.com/redirect/intelligence/report/ci/nextgendealall/242126" TargetMode="External"/><Relationship Id="rId65" Type="http://schemas.openxmlformats.org/officeDocument/2006/relationships/hyperlink" Target="https://www.cortellis.com/redirect/intelligence/report/ci/nextgendealall/241587" TargetMode="External"/><Relationship Id="rId73" Type="http://schemas.openxmlformats.org/officeDocument/2006/relationships/hyperlink" Target="https://www.cortellis.com/redirect/intelligence/report/ci/nextgendealall/241600" TargetMode="External"/><Relationship Id="rId78" Type="http://schemas.openxmlformats.org/officeDocument/2006/relationships/hyperlink" Target="https://www.cortellis.com/redirect/intelligence/report/ci/nextgendealall/241271" TargetMode="External"/><Relationship Id="rId81" Type="http://schemas.openxmlformats.org/officeDocument/2006/relationships/hyperlink" Target="https://www.cortellis.com/redirect/intelligence/report/ci/nextgendealall/243801" TargetMode="External"/><Relationship Id="rId86" Type="http://schemas.openxmlformats.org/officeDocument/2006/relationships/hyperlink" Target="https://www.cortellis.com/redirect/intelligence/report/ci/nextgendealall/241061" TargetMode="External"/><Relationship Id="rId94" Type="http://schemas.openxmlformats.org/officeDocument/2006/relationships/hyperlink" Target="https://www.cortellis.com/redirect/intelligence/report/ci/nextgendealall/239741" TargetMode="External"/><Relationship Id="rId99" Type="http://schemas.openxmlformats.org/officeDocument/2006/relationships/hyperlink" Target="https://www.cortellis.com/redirect/intelligence/report/ci/nextgendealall/239154" TargetMode="External"/><Relationship Id="rId101" Type="http://schemas.openxmlformats.org/officeDocument/2006/relationships/hyperlink" Target="https://www.cortellis.com/redirect/intelligence/report/ci/nextgendealall/239002" TargetMode="External"/><Relationship Id="rId122" Type="http://schemas.openxmlformats.org/officeDocument/2006/relationships/hyperlink" Target="https://www.cortellis.com/redirect/intelligence/report/ci/nextgendealall/237407" TargetMode="External"/><Relationship Id="rId130" Type="http://schemas.openxmlformats.org/officeDocument/2006/relationships/hyperlink" Target="https://www.cortellis.com/redirect/intelligence/report/ci/nextgendealall/237430" TargetMode="External"/><Relationship Id="rId135" Type="http://schemas.openxmlformats.org/officeDocument/2006/relationships/hyperlink" Target="https://www.cortellis.com/redirect/intelligence/report/ci/nextgendealall/237198" TargetMode="External"/><Relationship Id="rId143" Type="http://schemas.openxmlformats.org/officeDocument/2006/relationships/hyperlink" Target="https://www.cortellis.com/redirect/intelligence/report/ci/nextgendealall/236849" TargetMode="External"/><Relationship Id="rId148" Type="http://schemas.openxmlformats.org/officeDocument/2006/relationships/hyperlink" Target="https://www.cortellis.com/redirect/intelligence/report/ci/nextgendealall/236575" TargetMode="External"/><Relationship Id="rId151" Type="http://schemas.openxmlformats.org/officeDocument/2006/relationships/hyperlink" Target="https://www.cortellis.com/redirect/intelligence/report/ci/nextgendealall/236092" TargetMode="External"/><Relationship Id="rId156" Type="http://schemas.openxmlformats.org/officeDocument/2006/relationships/drawing" Target="../drawings/drawing5.xml"/><Relationship Id="rId4" Type="http://schemas.openxmlformats.org/officeDocument/2006/relationships/hyperlink" Target="https://www.cortellis.com/redirect/intelligence/report/ci/nextgendealall/244710" TargetMode="External"/><Relationship Id="rId9" Type="http://schemas.openxmlformats.org/officeDocument/2006/relationships/hyperlink" Target="https://www.cortellis.com/redirect/intelligence/report/ci/nextgendealall/244549" TargetMode="External"/><Relationship Id="rId13" Type="http://schemas.openxmlformats.org/officeDocument/2006/relationships/hyperlink" Target="https://www.cortellis.com/redirect/intelligence/report/ci/nextgendealall/244545" TargetMode="External"/><Relationship Id="rId18" Type="http://schemas.openxmlformats.org/officeDocument/2006/relationships/hyperlink" Target="https://www.cortellis.com/redirect/intelligence/report/ci/nextgendealall/244538" TargetMode="External"/><Relationship Id="rId39" Type="http://schemas.openxmlformats.org/officeDocument/2006/relationships/hyperlink" Target="https://www.cortellis.com/redirect/intelligence/report/ci/nextgendealall/242693" TargetMode="External"/><Relationship Id="rId109" Type="http://schemas.openxmlformats.org/officeDocument/2006/relationships/hyperlink" Target="https://www.cortellis.com/redirect/intelligence/report/ci/nextgendealall/238319" TargetMode="External"/><Relationship Id="rId34" Type="http://schemas.openxmlformats.org/officeDocument/2006/relationships/hyperlink" Target="https://www.cortellis.com/redirect/intelligence/report/ci/nextgendealall/243982" TargetMode="External"/><Relationship Id="rId50" Type="http://schemas.openxmlformats.org/officeDocument/2006/relationships/hyperlink" Target="https://www.cortellis.com/redirect/intelligence/report/ci/nextgendealall/243304" TargetMode="External"/><Relationship Id="rId55" Type="http://schemas.openxmlformats.org/officeDocument/2006/relationships/hyperlink" Target="https://www.cortellis.com/redirect/intelligence/report/ci/nextgendealall/242937" TargetMode="External"/><Relationship Id="rId76" Type="http://schemas.openxmlformats.org/officeDocument/2006/relationships/hyperlink" Target="https://www.cortellis.com/redirect/intelligence/report/ci/nextgendealall/241373" TargetMode="External"/><Relationship Id="rId97" Type="http://schemas.openxmlformats.org/officeDocument/2006/relationships/hyperlink" Target="https://www.cortellis.com/redirect/intelligence/report/ci/nextgendealall/239730" TargetMode="External"/><Relationship Id="rId104" Type="http://schemas.openxmlformats.org/officeDocument/2006/relationships/hyperlink" Target="https://www.cortellis.com/redirect/intelligence/report/ci/nextgendealall/238409" TargetMode="External"/><Relationship Id="rId120" Type="http://schemas.openxmlformats.org/officeDocument/2006/relationships/hyperlink" Target="https://www.cortellis.com/redirect/intelligence/report/ci/nextgendealall/237410" TargetMode="External"/><Relationship Id="rId125" Type="http://schemas.openxmlformats.org/officeDocument/2006/relationships/hyperlink" Target="https://www.cortellis.com/redirect/intelligence/report/ci/nextgendealall/237401" TargetMode="External"/><Relationship Id="rId141" Type="http://schemas.openxmlformats.org/officeDocument/2006/relationships/hyperlink" Target="https://www.cortellis.com/redirect/intelligence/report/ci/nextgendealall/237049" TargetMode="External"/><Relationship Id="rId146" Type="http://schemas.openxmlformats.org/officeDocument/2006/relationships/hyperlink" Target="https://www.cortellis.com/redirect/intelligence/report/ci/nextgendealall/236682" TargetMode="External"/><Relationship Id="rId7" Type="http://schemas.openxmlformats.org/officeDocument/2006/relationships/hyperlink" Target="https://www.cortellis.com/redirect/intelligence/report/ci/nextgendealall/245059" TargetMode="External"/><Relationship Id="rId71" Type="http://schemas.openxmlformats.org/officeDocument/2006/relationships/hyperlink" Target="https://www.cortellis.com/redirect/intelligence/report/ci/nextgendealall/241614" TargetMode="External"/><Relationship Id="rId92" Type="http://schemas.openxmlformats.org/officeDocument/2006/relationships/hyperlink" Target="https://www.cortellis.com/redirect/intelligence/report/ci/nextgendealall/240585" TargetMode="External"/><Relationship Id="rId2" Type="http://schemas.openxmlformats.org/officeDocument/2006/relationships/hyperlink" Target="https://www.cortellis.com/redirect/intelligence/report/ci/nextgendealall/244846" TargetMode="External"/><Relationship Id="rId29" Type="http://schemas.openxmlformats.org/officeDocument/2006/relationships/hyperlink" Target="https://www.cortellis.com/redirect/intelligence/report/ci/nextgendealall/244178" TargetMode="External"/><Relationship Id="rId24" Type="http://schemas.openxmlformats.org/officeDocument/2006/relationships/hyperlink" Target="https://www.cortellis.com/redirect/intelligence/report/ci/nextgendealall/244186" TargetMode="External"/><Relationship Id="rId40" Type="http://schemas.openxmlformats.org/officeDocument/2006/relationships/hyperlink" Target="https://www.cortellis.com/redirect/intelligence/report/ci/nextgendealall/243599" TargetMode="External"/><Relationship Id="rId45" Type="http://schemas.openxmlformats.org/officeDocument/2006/relationships/hyperlink" Target="https://www.cortellis.com/redirect/intelligence/report/ci/nextgendealall/243247" TargetMode="External"/><Relationship Id="rId66" Type="http://schemas.openxmlformats.org/officeDocument/2006/relationships/hyperlink" Target="https://www.cortellis.com/redirect/intelligence/report/ci/nextgendealall/241558" TargetMode="External"/><Relationship Id="rId87" Type="http://schemas.openxmlformats.org/officeDocument/2006/relationships/hyperlink" Target="https://www.cortellis.com/redirect/intelligence/report/ci/nextgendealall/240984" TargetMode="External"/><Relationship Id="rId110" Type="http://schemas.openxmlformats.org/officeDocument/2006/relationships/hyperlink" Target="https://www.cortellis.com/redirect/intelligence/report/ci/nextgendealall/238309" TargetMode="External"/><Relationship Id="rId115" Type="http://schemas.openxmlformats.org/officeDocument/2006/relationships/hyperlink" Target="https://www.cortellis.com/redirect/intelligence/report/ci/nextgendealall/237877" TargetMode="External"/><Relationship Id="rId131" Type="http://schemas.openxmlformats.org/officeDocument/2006/relationships/hyperlink" Target="https://www.cortellis.com/redirect/intelligence/report/ci/nextgendealall/237305" TargetMode="External"/><Relationship Id="rId136" Type="http://schemas.openxmlformats.org/officeDocument/2006/relationships/hyperlink" Target="https://www.cortellis.com/redirect/intelligence/report/ci/nextgendealall/237194" TargetMode="External"/><Relationship Id="rId61" Type="http://schemas.openxmlformats.org/officeDocument/2006/relationships/hyperlink" Target="https://www.cortellis.com/redirect/intelligence/report/ci/nextgendealall/241850" TargetMode="External"/><Relationship Id="rId82" Type="http://schemas.openxmlformats.org/officeDocument/2006/relationships/hyperlink" Target="https://www.cortellis.com/redirect/intelligence/report/ci/nextgendealall/241055" TargetMode="External"/><Relationship Id="rId152" Type="http://schemas.openxmlformats.org/officeDocument/2006/relationships/hyperlink" Target="https://www.cortellis.com/redirect/intelligence/report/ci/nextgendealall/236388" TargetMode="External"/><Relationship Id="rId19" Type="http://schemas.openxmlformats.org/officeDocument/2006/relationships/hyperlink" Target="https://www.cortellis.com/redirect/intelligence/report/ci/nextgendealall/244534" TargetMode="External"/><Relationship Id="rId14" Type="http://schemas.openxmlformats.org/officeDocument/2006/relationships/hyperlink" Target="https://www.cortellis.com/redirect/intelligence/report/ci/nextgendealall/244542" TargetMode="External"/><Relationship Id="rId30" Type="http://schemas.openxmlformats.org/officeDocument/2006/relationships/hyperlink" Target="https://www.cortellis.com/redirect/intelligence/report/ci/nextgendealall/244176" TargetMode="External"/><Relationship Id="rId35" Type="http://schemas.openxmlformats.org/officeDocument/2006/relationships/hyperlink" Target="https://www.cortellis.com/redirect/intelligence/report/ci/nextgendealall/243908" TargetMode="External"/><Relationship Id="rId56" Type="http://schemas.openxmlformats.org/officeDocument/2006/relationships/hyperlink" Target="https://www.cortellis.com/redirect/intelligence/report/ci/nextgendealall/242716" TargetMode="External"/><Relationship Id="rId77" Type="http://schemas.openxmlformats.org/officeDocument/2006/relationships/hyperlink" Target="https://www.cortellis.com/redirect/intelligence/report/ci/nextgendealall/241315" TargetMode="External"/><Relationship Id="rId100" Type="http://schemas.openxmlformats.org/officeDocument/2006/relationships/hyperlink" Target="https://www.cortellis.com/redirect/intelligence/report/ci/nextgendealall/239672" TargetMode="External"/><Relationship Id="rId105" Type="http://schemas.openxmlformats.org/officeDocument/2006/relationships/hyperlink" Target="https://www.cortellis.com/redirect/intelligence/report/ci/nextgendealall/238408" TargetMode="External"/><Relationship Id="rId126" Type="http://schemas.openxmlformats.org/officeDocument/2006/relationships/hyperlink" Target="https://www.cortellis.com/redirect/intelligence/report/ci/nextgendealall/237396" TargetMode="External"/><Relationship Id="rId147" Type="http://schemas.openxmlformats.org/officeDocument/2006/relationships/hyperlink" Target="https://www.cortellis.com/redirect/intelligence/report/ci/nextgendealall/236545" TargetMode="External"/><Relationship Id="rId8" Type="http://schemas.openxmlformats.org/officeDocument/2006/relationships/hyperlink" Target="https://www.cortellis.com/redirect/intelligence/report/ci/nextgendealall/244551" TargetMode="External"/><Relationship Id="rId51" Type="http://schemas.openxmlformats.org/officeDocument/2006/relationships/hyperlink" Target="https://www.cortellis.com/redirect/intelligence/report/ci/nextgendealall/243298" TargetMode="External"/><Relationship Id="rId72" Type="http://schemas.openxmlformats.org/officeDocument/2006/relationships/hyperlink" Target="https://www.cortellis.com/redirect/intelligence/report/ci/nextgendealall/241612" TargetMode="External"/><Relationship Id="rId93" Type="http://schemas.openxmlformats.org/officeDocument/2006/relationships/hyperlink" Target="https://www.cortellis.com/redirect/intelligence/report/ci/nextgendealall/240758" TargetMode="External"/><Relationship Id="rId98" Type="http://schemas.openxmlformats.org/officeDocument/2006/relationships/hyperlink" Target="https://www.cortellis.com/redirect/intelligence/report/ci/nextgendealall/239713" TargetMode="External"/><Relationship Id="rId121" Type="http://schemas.openxmlformats.org/officeDocument/2006/relationships/hyperlink" Target="https://www.cortellis.com/redirect/intelligence/report/ci/nextgendealall/237409" TargetMode="External"/><Relationship Id="rId142" Type="http://schemas.openxmlformats.org/officeDocument/2006/relationships/hyperlink" Target="https://www.cortellis.com/redirect/intelligence/report/ci/nextgendealall/236366" TargetMode="External"/><Relationship Id="rId3" Type="http://schemas.openxmlformats.org/officeDocument/2006/relationships/hyperlink" Target="https://www.cortellis.com/redirect/intelligence/report/ci/nextgendealall/24483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tabSelected="1" workbookViewId="0">
      <selection activeCell="A13" sqref="A13"/>
    </sheetView>
  </sheetViews>
  <sheetFormatPr defaultColWidth="8.88671875" defaultRowHeight="14.4" x14ac:dyDescent="0.3"/>
  <cols>
    <col min="1" max="1" width="16.44140625" style="29" customWidth="1"/>
    <col min="2" max="2" width="53.44140625" style="29" customWidth="1"/>
    <col min="3" max="3" width="12.5546875" style="29" customWidth="1"/>
    <col min="4" max="16384" width="8.88671875" style="29"/>
  </cols>
  <sheetData>
    <row r="1" spans="1:15" ht="34.5" x14ac:dyDescent="0.45">
      <c r="A1" s="27"/>
      <c r="B1" s="28"/>
      <c r="C1" s="28"/>
      <c r="D1" s="28"/>
      <c r="E1" s="28"/>
      <c r="F1" s="28"/>
      <c r="G1" s="28"/>
      <c r="H1" s="28"/>
      <c r="I1" s="28"/>
      <c r="J1" s="28"/>
      <c r="K1" s="28"/>
      <c r="L1" s="28"/>
      <c r="M1" s="28"/>
      <c r="N1" s="28"/>
      <c r="O1"/>
    </row>
    <row r="2" spans="1:15" ht="15" x14ac:dyDescent="0.25">
      <c r="A2" s="30"/>
      <c r="B2" s="30"/>
      <c r="C2" s="30"/>
      <c r="D2" s="30"/>
      <c r="E2" s="30"/>
      <c r="F2" s="30"/>
      <c r="G2" s="30"/>
      <c r="H2" s="30"/>
      <c r="I2" s="30"/>
      <c r="J2" s="30"/>
      <c r="K2" s="30"/>
      <c r="L2" s="30"/>
      <c r="M2" s="30"/>
      <c r="N2" s="30"/>
      <c r="O2"/>
    </row>
    <row r="3" spans="1:15" ht="15" x14ac:dyDescent="0.25">
      <c r="A3" s="30"/>
      <c r="B3" s="30"/>
      <c r="C3" s="30"/>
      <c r="D3" s="30"/>
      <c r="E3" s="30"/>
      <c r="F3" s="30"/>
      <c r="G3" s="30"/>
      <c r="H3" s="30"/>
      <c r="I3" s="30"/>
      <c r="J3" s="30"/>
      <c r="K3" s="30"/>
      <c r="L3" s="30"/>
      <c r="M3" s="30"/>
      <c r="N3" s="30"/>
      <c r="O3"/>
    </row>
    <row r="4" spans="1:15" ht="15" x14ac:dyDescent="0.25">
      <c r="A4" s="30"/>
      <c r="B4" s="30"/>
      <c r="C4" s="30"/>
      <c r="D4" s="30"/>
      <c r="E4" s="30"/>
      <c r="F4" s="30"/>
      <c r="G4" s="30"/>
      <c r="H4" s="30"/>
      <c r="I4" s="30"/>
      <c r="J4" s="30"/>
      <c r="K4" s="30"/>
      <c r="L4" s="30"/>
      <c r="M4" s="30"/>
      <c r="N4" s="30"/>
      <c r="O4"/>
    </row>
    <row r="5" spans="1:15" ht="15" x14ac:dyDescent="0.25">
      <c r="A5" s="30"/>
      <c r="B5" s="30"/>
      <c r="C5" s="30"/>
      <c r="D5" s="30"/>
      <c r="E5" s="30"/>
      <c r="F5" s="30"/>
      <c r="G5" s="30"/>
      <c r="H5" s="30"/>
      <c r="I5" s="30"/>
      <c r="J5" s="30"/>
      <c r="K5" s="30"/>
      <c r="L5" s="30"/>
      <c r="M5" s="30"/>
      <c r="N5" s="30"/>
      <c r="O5"/>
    </row>
    <row r="6" spans="1:15" ht="15" x14ac:dyDescent="0.25">
      <c r="A6" s="30"/>
      <c r="B6" s="30"/>
      <c r="C6" s="30"/>
      <c r="D6" s="30"/>
      <c r="E6" s="30"/>
      <c r="F6" s="30"/>
      <c r="G6" s="30"/>
      <c r="H6" s="30"/>
      <c r="I6" s="30"/>
      <c r="J6" s="30"/>
      <c r="K6" s="30"/>
      <c r="L6" s="30"/>
      <c r="M6" s="30"/>
      <c r="N6" s="30"/>
      <c r="O6"/>
    </row>
    <row r="7" spans="1:15" ht="19.2" x14ac:dyDescent="0.35">
      <c r="A7" s="30"/>
      <c r="B7" s="31" t="s">
        <v>104</v>
      </c>
      <c r="C7" s="30"/>
      <c r="D7" s="30"/>
      <c r="E7" s="30"/>
      <c r="F7" s="30"/>
      <c r="G7" s="30"/>
      <c r="H7" s="30"/>
      <c r="I7" s="30"/>
      <c r="J7" s="30"/>
      <c r="K7" s="30"/>
      <c r="L7" s="30"/>
      <c r="M7" s="30"/>
      <c r="N7" s="30"/>
      <c r="O7"/>
    </row>
    <row r="8" spans="1:15" ht="17.399999999999999" x14ac:dyDescent="0.3">
      <c r="A8" s="30"/>
      <c r="B8" s="67" t="s">
        <v>414</v>
      </c>
      <c r="C8" s="30"/>
      <c r="D8" s="30"/>
      <c r="E8" s="30"/>
      <c r="F8" s="30"/>
      <c r="G8" s="30"/>
      <c r="H8" s="30"/>
      <c r="I8" s="30"/>
      <c r="J8" s="30"/>
      <c r="K8" s="30"/>
      <c r="L8" s="30"/>
      <c r="M8" s="30"/>
      <c r="N8" s="30"/>
      <c r="O8"/>
    </row>
    <row r="9" spans="1:15" ht="66" x14ac:dyDescent="0.3">
      <c r="A9" s="30"/>
      <c r="B9" s="32" t="s">
        <v>46</v>
      </c>
      <c r="C9" s="30"/>
      <c r="D9" s="30"/>
      <c r="E9" s="30"/>
      <c r="F9" s="30"/>
      <c r="G9" s="30"/>
      <c r="H9" s="30"/>
      <c r="I9" s="30"/>
      <c r="J9" s="30"/>
      <c r="K9" s="30"/>
      <c r="L9" s="30"/>
      <c r="M9" s="30"/>
      <c r="N9" s="30"/>
      <c r="O9"/>
    </row>
    <row r="10" spans="1:15" x14ac:dyDescent="0.3">
      <c r="A10" s="30"/>
      <c r="B10" s="75" t="s">
        <v>30</v>
      </c>
      <c r="C10" s="30"/>
      <c r="D10" s="30"/>
      <c r="E10" s="30"/>
      <c r="F10" s="30"/>
      <c r="G10" s="30"/>
      <c r="H10" s="30"/>
      <c r="I10" s="30"/>
      <c r="J10" s="30"/>
      <c r="K10" s="30"/>
      <c r="L10" s="30"/>
      <c r="M10" s="30"/>
      <c r="N10" s="30"/>
      <c r="O10"/>
    </row>
    <row r="11" spans="1:15" ht="15" x14ac:dyDescent="0.25">
      <c r="A11" s="30"/>
      <c r="B11" s="33" t="s">
        <v>31</v>
      </c>
      <c r="C11" s="30"/>
      <c r="D11" s="30"/>
      <c r="E11" s="30"/>
      <c r="F11" s="30"/>
      <c r="G11" s="30"/>
      <c r="H11" s="30"/>
      <c r="I11" s="30"/>
      <c r="J11" s="30"/>
      <c r="K11" s="30"/>
      <c r="L11" s="30"/>
      <c r="M11" s="30"/>
      <c r="N11" s="30"/>
      <c r="O11"/>
    </row>
    <row r="12" spans="1:15" ht="15" x14ac:dyDescent="0.25">
      <c r="A12" s="30"/>
      <c r="B12" s="30"/>
      <c r="C12" s="30"/>
      <c r="D12" s="30"/>
      <c r="E12" s="30"/>
      <c r="F12" s="30"/>
      <c r="G12" s="30"/>
      <c r="H12" s="30"/>
      <c r="I12" s="30"/>
      <c r="J12" s="30"/>
      <c r="K12" s="30"/>
      <c r="L12" s="30"/>
      <c r="M12" s="30"/>
      <c r="N12" s="30"/>
      <c r="O12"/>
    </row>
    <row r="13" spans="1:15" ht="15" x14ac:dyDescent="0.25">
      <c r="A13" s="30"/>
      <c r="B13" s="34"/>
      <c r="C13" s="30"/>
      <c r="D13" s="30"/>
      <c r="E13" s="30"/>
      <c r="F13" s="30"/>
      <c r="G13" s="30"/>
      <c r="H13" s="30"/>
      <c r="I13" s="30"/>
      <c r="J13" s="30"/>
      <c r="K13" s="30"/>
      <c r="L13" s="30"/>
      <c r="M13" s="30"/>
      <c r="N13" s="30"/>
      <c r="O13"/>
    </row>
    <row r="14" spans="1:15" ht="15" x14ac:dyDescent="0.25">
      <c r="A14" s="30"/>
      <c r="B14" s="76" t="s">
        <v>1019</v>
      </c>
      <c r="C14" s="30"/>
      <c r="D14" s="30"/>
      <c r="E14" s="30"/>
      <c r="F14" s="30"/>
      <c r="G14" s="30"/>
      <c r="H14" s="30"/>
      <c r="I14" s="30"/>
      <c r="J14" s="30"/>
      <c r="K14" s="30"/>
      <c r="L14" s="30"/>
      <c r="M14" s="30"/>
      <c r="N14" s="30"/>
      <c r="O14"/>
    </row>
    <row r="15" spans="1:15" ht="15" x14ac:dyDescent="0.25">
      <c r="A15" s="30"/>
      <c r="B15" s="30"/>
      <c r="C15" s="30"/>
      <c r="D15" s="30"/>
      <c r="E15" s="30"/>
      <c r="F15" s="30"/>
      <c r="G15" s="30"/>
      <c r="H15" s="30"/>
      <c r="I15" s="30"/>
      <c r="J15" s="30"/>
      <c r="K15" s="30"/>
      <c r="L15" s="30"/>
      <c r="M15" s="30"/>
      <c r="N15" s="30"/>
      <c r="O15"/>
    </row>
    <row r="16" spans="1:15" ht="15" x14ac:dyDescent="0.25">
      <c r="A16" s="30"/>
      <c r="B16" s="30"/>
      <c r="C16" s="30"/>
      <c r="D16" s="30"/>
      <c r="E16" s="30"/>
      <c r="F16" s="30"/>
      <c r="G16" s="30"/>
      <c r="H16" s="30"/>
      <c r="I16" s="30"/>
      <c r="J16" s="30"/>
      <c r="K16" s="30"/>
      <c r="L16" s="30"/>
      <c r="M16" s="30"/>
      <c r="N16" s="30"/>
      <c r="O16"/>
    </row>
    <row r="17" spans="1:15" ht="15" x14ac:dyDescent="0.25">
      <c r="A17" s="30"/>
      <c r="B17" s="35" t="s">
        <v>415</v>
      </c>
      <c r="C17" s="30"/>
      <c r="D17" s="30"/>
      <c r="E17" s="30"/>
      <c r="F17" s="30"/>
      <c r="G17" s="30"/>
      <c r="H17" s="30"/>
      <c r="I17" s="30"/>
      <c r="J17" s="30"/>
      <c r="K17" s="30"/>
      <c r="L17" s="30"/>
      <c r="M17" s="30"/>
      <c r="N17" s="30"/>
      <c r="O17"/>
    </row>
    <row r="18" spans="1:15" x14ac:dyDescent="0.3">
      <c r="A18" s="30"/>
      <c r="B18" s="30" t="s">
        <v>32</v>
      </c>
      <c r="C18" s="60">
        <f>+Private!B6</f>
        <v>2443.1799999999994</v>
      </c>
      <c r="D18" s="30"/>
      <c r="E18" s="30"/>
      <c r="F18" s="30"/>
      <c r="G18" s="30"/>
      <c r="H18" s="30"/>
      <c r="I18" s="30"/>
      <c r="J18" s="30"/>
      <c r="K18" s="30"/>
      <c r="L18" s="30"/>
      <c r="M18" s="30"/>
      <c r="N18" s="30"/>
      <c r="O18"/>
    </row>
    <row r="19" spans="1:15" x14ac:dyDescent="0.3">
      <c r="A19" s="30"/>
      <c r="B19" s="30" t="s">
        <v>97</v>
      </c>
      <c r="C19" s="60">
        <f>+'IPO-Follow-on'!B6</f>
        <v>4209.2350000000006</v>
      </c>
      <c r="D19" s="30"/>
      <c r="E19" s="30"/>
      <c r="F19" s="30"/>
      <c r="G19" s="30"/>
      <c r="H19" s="30"/>
      <c r="I19" s="30"/>
      <c r="J19" s="30"/>
      <c r="K19" s="30"/>
      <c r="L19" s="30"/>
      <c r="M19" s="30"/>
      <c r="N19" s="30"/>
      <c r="O19"/>
    </row>
    <row r="20" spans="1:15" x14ac:dyDescent="0.3">
      <c r="A20" s="30"/>
      <c r="B20" s="30" t="s">
        <v>34</v>
      </c>
      <c r="C20" s="60">
        <f>+'Pub-Other'!B6</f>
        <v>1208.6630000000005</v>
      </c>
      <c r="D20" s="30"/>
      <c r="E20" s="30"/>
      <c r="F20" s="30"/>
      <c r="G20" s="30"/>
      <c r="H20" s="30"/>
      <c r="I20" s="30"/>
      <c r="J20" s="30"/>
      <c r="K20" s="30"/>
      <c r="L20" s="30"/>
      <c r="M20" s="30"/>
      <c r="N20" s="30"/>
      <c r="O20"/>
    </row>
    <row r="21" spans="1:15" x14ac:dyDescent="0.3">
      <c r="A21" s="30"/>
      <c r="C21" s="62"/>
      <c r="D21" s="30"/>
      <c r="E21" s="30"/>
      <c r="F21" s="30"/>
      <c r="G21" s="30"/>
      <c r="H21" s="30"/>
      <c r="I21" s="30"/>
      <c r="J21" s="30"/>
      <c r="K21" s="30"/>
      <c r="L21" s="30"/>
      <c r="M21" s="30"/>
      <c r="N21" s="30"/>
      <c r="O21"/>
    </row>
    <row r="22" spans="1:15" x14ac:dyDescent="0.3">
      <c r="A22" s="30"/>
      <c r="B22" s="63" t="s">
        <v>98</v>
      </c>
      <c r="C22" s="60">
        <f>SUM(C18:C21)</f>
        <v>7861.0780000000004</v>
      </c>
      <c r="D22" s="30"/>
      <c r="E22" s="30"/>
      <c r="F22" s="30"/>
      <c r="G22" s="30"/>
      <c r="H22" s="30"/>
      <c r="I22" s="30"/>
      <c r="J22" s="30"/>
      <c r="K22" s="30"/>
      <c r="L22" s="30"/>
      <c r="M22" s="30"/>
      <c r="N22" s="30"/>
      <c r="O22"/>
    </row>
    <row r="23" spans="1:15" x14ac:dyDescent="0.3">
      <c r="A23" s="30"/>
      <c r="B23" s="30" t="s">
        <v>99</v>
      </c>
      <c r="C23" s="61">
        <f>+'Deals and Grants'!B6</f>
        <v>9125.7700000000168</v>
      </c>
      <c r="D23" s="30"/>
      <c r="E23" s="30"/>
      <c r="F23" s="30"/>
      <c r="G23" s="30"/>
      <c r="H23" s="30"/>
      <c r="I23" s="30"/>
      <c r="J23" s="30"/>
      <c r="K23" s="30"/>
      <c r="L23" s="30"/>
      <c r="M23" s="30"/>
      <c r="N23" s="30"/>
      <c r="O23"/>
    </row>
    <row r="24" spans="1:15" x14ac:dyDescent="0.3">
      <c r="A24" s="30"/>
      <c r="B24" s="71" t="s">
        <v>100</v>
      </c>
      <c r="C24" s="72">
        <f>SUM(C22:C23)</f>
        <v>16986.848000000016</v>
      </c>
      <c r="D24" s="30"/>
      <c r="E24" s="30"/>
      <c r="F24" s="30"/>
      <c r="G24" s="30"/>
      <c r="H24" s="30"/>
      <c r="I24" s="30"/>
      <c r="J24" s="30"/>
      <c r="K24" s="30"/>
      <c r="L24" s="30"/>
      <c r="M24" s="30"/>
      <c r="N24" s="30"/>
      <c r="O24"/>
    </row>
    <row r="25" spans="1:15" x14ac:dyDescent="0.3">
      <c r="A25" s="30"/>
      <c r="B25" s="30"/>
      <c r="C25" s="30"/>
      <c r="D25" s="30"/>
      <c r="E25" s="30"/>
      <c r="F25" s="30"/>
      <c r="G25" s="30"/>
      <c r="H25" s="30"/>
      <c r="I25" s="30"/>
      <c r="J25" s="30"/>
      <c r="K25" s="30"/>
      <c r="L25" s="30"/>
      <c r="M25" s="30"/>
      <c r="N25" s="30"/>
      <c r="O25"/>
    </row>
  </sheetData>
  <hyperlinks>
    <hyperlink ref="B11"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topLeftCell="A6" workbookViewId="0">
      <selection activeCell="A21" sqref="A21:H61"/>
    </sheetView>
  </sheetViews>
  <sheetFormatPr defaultRowHeight="14.4" x14ac:dyDescent="0.3"/>
  <cols>
    <col min="1" max="1" width="20.6640625" customWidth="1"/>
    <col min="2" max="2" width="15.5546875" customWidth="1"/>
    <col min="3" max="4" width="9.6640625" customWidth="1"/>
    <col min="5" max="5" width="47.109375" customWidth="1"/>
    <col min="6" max="6" width="9" customWidth="1"/>
    <col min="7" max="7" width="15.33203125" customWidth="1"/>
    <col min="8" max="8" width="16.6640625" customWidth="1"/>
  </cols>
  <sheetData>
    <row r="1" spans="1:7" ht="21" x14ac:dyDescent="0.4">
      <c r="A1" s="107" t="s">
        <v>413</v>
      </c>
      <c r="B1" s="108"/>
      <c r="C1" s="108"/>
      <c r="D1" s="108"/>
      <c r="E1" s="108"/>
      <c r="F1" s="108"/>
      <c r="G1" s="109"/>
    </row>
    <row r="2" spans="1:7" x14ac:dyDescent="0.3">
      <c r="C2" s="3"/>
    </row>
    <row r="3" spans="1:7" x14ac:dyDescent="0.3">
      <c r="C3" s="3"/>
    </row>
    <row r="4" spans="1:7" x14ac:dyDescent="0.3">
      <c r="C4" s="3"/>
    </row>
    <row r="5" spans="1:7" x14ac:dyDescent="0.3">
      <c r="C5" s="3"/>
    </row>
    <row r="6" spans="1:7" x14ac:dyDescent="0.3">
      <c r="A6" s="17" t="s">
        <v>28</v>
      </c>
      <c r="B6" s="18">
        <f>SUM(C21:C61)</f>
        <v>2443.1799999999994</v>
      </c>
      <c r="C6" s="3"/>
    </row>
    <row r="7" spans="1:7" x14ac:dyDescent="0.3">
      <c r="A7" s="19" t="s">
        <v>29</v>
      </c>
      <c r="B7" s="20">
        <v>41</v>
      </c>
      <c r="C7" s="3"/>
    </row>
    <row r="8" spans="1:7" x14ac:dyDescent="0.3">
      <c r="C8" s="3"/>
    </row>
    <row r="9" spans="1:7" x14ac:dyDescent="0.3">
      <c r="C9" s="3"/>
    </row>
    <row r="10" spans="1:7" x14ac:dyDescent="0.3">
      <c r="C10" s="3"/>
    </row>
    <row r="11" spans="1:7" x14ac:dyDescent="0.3">
      <c r="C11" s="3"/>
    </row>
    <row r="12" spans="1:7" x14ac:dyDescent="0.3">
      <c r="C12" s="3"/>
    </row>
    <row r="13" spans="1:7" x14ac:dyDescent="0.3">
      <c r="C13" s="3"/>
    </row>
    <row r="14" spans="1:7" x14ac:dyDescent="0.3">
      <c r="C14" s="3"/>
    </row>
    <row r="15" spans="1:7" x14ac:dyDescent="0.3">
      <c r="C15" s="3"/>
    </row>
    <row r="16" spans="1:7" x14ac:dyDescent="0.3">
      <c r="C16" s="3"/>
    </row>
    <row r="17" spans="1:8" x14ac:dyDescent="0.3">
      <c r="C17" s="3"/>
    </row>
    <row r="18" spans="1:8" x14ac:dyDescent="0.3">
      <c r="C18" s="3"/>
    </row>
    <row r="19" spans="1:8" x14ac:dyDescent="0.3">
      <c r="C19" s="3"/>
    </row>
    <row r="20" spans="1:8" x14ac:dyDescent="0.3">
      <c r="A20" s="6" t="s">
        <v>5</v>
      </c>
      <c r="B20" s="6" t="s">
        <v>6</v>
      </c>
      <c r="C20" s="7" t="s">
        <v>7</v>
      </c>
      <c r="D20" s="7" t="s">
        <v>8</v>
      </c>
      <c r="E20" s="8" t="s">
        <v>9</v>
      </c>
      <c r="F20" s="6" t="s">
        <v>10</v>
      </c>
      <c r="G20" s="9" t="s">
        <v>12</v>
      </c>
      <c r="H20" s="10" t="s">
        <v>11</v>
      </c>
    </row>
    <row r="21" spans="1:8" x14ac:dyDescent="0.3">
      <c r="A21" s="2" t="s">
        <v>174</v>
      </c>
      <c r="B21" s="2" t="s">
        <v>175</v>
      </c>
      <c r="C21" s="1" t="s">
        <v>1</v>
      </c>
      <c r="D21" s="1" t="s">
        <v>0</v>
      </c>
      <c r="E21" s="43" t="s">
        <v>176</v>
      </c>
      <c r="F21" s="36">
        <v>42741</v>
      </c>
      <c r="G21" s="44" t="s">
        <v>177</v>
      </c>
      <c r="H21" s="2" t="s">
        <v>124</v>
      </c>
    </row>
    <row r="22" spans="1:8" x14ac:dyDescent="0.3">
      <c r="A22" s="2" t="s">
        <v>129</v>
      </c>
      <c r="B22" s="2" t="s">
        <v>130</v>
      </c>
      <c r="C22" s="1">
        <v>1100</v>
      </c>
      <c r="D22" s="44" t="s">
        <v>1</v>
      </c>
      <c r="E22" s="2" t="s">
        <v>131</v>
      </c>
      <c r="F22" s="36">
        <v>42957</v>
      </c>
      <c r="G22" s="2" t="s">
        <v>132</v>
      </c>
      <c r="H22" s="2" t="s">
        <v>124</v>
      </c>
    </row>
    <row r="23" spans="1:8" x14ac:dyDescent="0.3">
      <c r="A23" s="2" t="s">
        <v>221</v>
      </c>
      <c r="B23" s="2" t="s">
        <v>222</v>
      </c>
      <c r="C23" s="1">
        <v>270</v>
      </c>
      <c r="D23" s="1" t="s">
        <v>1</v>
      </c>
      <c r="E23" s="52" t="s">
        <v>223</v>
      </c>
      <c r="F23" s="36">
        <v>43017</v>
      </c>
      <c r="G23" s="44" t="s">
        <v>224</v>
      </c>
      <c r="H23" s="2" t="s">
        <v>124</v>
      </c>
    </row>
    <row r="24" spans="1:8" x14ac:dyDescent="0.3">
      <c r="A24" s="2" t="s">
        <v>47</v>
      </c>
      <c r="B24" s="2" t="s">
        <v>48</v>
      </c>
      <c r="C24" s="1">
        <v>135</v>
      </c>
      <c r="D24" s="44" t="s">
        <v>1</v>
      </c>
      <c r="E24" s="51" t="s">
        <v>1047</v>
      </c>
      <c r="F24" s="36">
        <v>42992</v>
      </c>
      <c r="G24" s="104" t="s">
        <v>49</v>
      </c>
      <c r="H24" s="2" t="s">
        <v>124</v>
      </c>
    </row>
    <row r="25" spans="1:8" x14ac:dyDescent="0.3">
      <c r="A25" s="2" t="s">
        <v>244</v>
      </c>
      <c r="B25" s="2" t="s">
        <v>245</v>
      </c>
      <c r="C25" s="1">
        <v>113.5</v>
      </c>
      <c r="D25" s="2" t="s">
        <v>0</v>
      </c>
      <c r="E25" s="96" t="s">
        <v>246</v>
      </c>
      <c r="F25" s="36">
        <v>43089</v>
      </c>
      <c r="G25" s="2" t="s">
        <v>247</v>
      </c>
      <c r="H25" s="2" t="s">
        <v>124</v>
      </c>
    </row>
    <row r="26" spans="1:8" x14ac:dyDescent="0.3">
      <c r="A26" s="2" t="s">
        <v>153</v>
      </c>
      <c r="B26" s="2" t="s">
        <v>154</v>
      </c>
      <c r="C26" s="1">
        <v>70</v>
      </c>
      <c r="D26" s="2" t="s">
        <v>0</v>
      </c>
      <c r="E26" s="51" t="s">
        <v>155</v>
      </c>
      <c r="F26" s="36">
        <v>43088</v>
      </c>
      <c r="G26" s="2" t="s">
        <v>156</v>
      </c>
      <c r="H26" s="2" t="s">
        <v>124</v>
      </c>
    </row>
    <row r="27" spans="1:8" x14ac:dyDescent="0.3">
      <c r="A27" s="2" t="s">
        <v>203</v>
      </c>
      <c r="B27" s="2" t="s">
        <v>166</v>
      </c>
      <c r="C27" s="1">
        <v>63</v>
      </c>
      <c r="D27" s="45" t="s">
        <v>3</v>
      </c>
      <c r="E27" s="51" t="s">
        <v>204</v>
      </c>
      <c r="F27" s="36">
        <v>42929</v>
      </c>
      <c r="G27" s="2" t="s">
        <v>205</v>
      </c>
      <c r="H27" s="2" t="s">
        <v>124</v>
      </c>
    </row>
    <row r="28" spans="1:8" x14ac:dyDescent="0.3">
      <c r="A28" s="2" t="s">
        <v>116</v>
      </c>
      <c r="B28" s="2" t="s">
        <v>117</v>
      </c>
      <c r="C28" s="1">
        <v>60</v>
      </c>
      <c r="D28" s="45" t="s">
        <v>0</v>
      </c>
      <c r="E28" s="105" t="s">
        <v>118</v>
      </c>
      <c r="F28" s="36">
        <v>43012</v>
      </c>
      <c r="G28" s="2" t="s">
        <v>119</v>
      </c>
      <c r="H28" s="2" t="s">
        <v>111</v>
      </c>
    </row>
    <row r="29" spans="1:8" x14ac:dyDescent="0.3">
      <c r="A29" s="2" t="s">
        <v>206</v>
      </c>
      <c r="B29" s="2" t="s">
        <v>207</v>
      </c>
      <c r="C29" s="1">
        <v>50.5</v>
      </c>
      <c r="D29" s="45" t="s">
        <v>2</v>
      </c>
      <c r="E29" s="51" t="s">
        <v>208</v>
      </c>
      <c r="F29" s="36">
        <v>42937</v>
      </c>
      <c r="G29" s="2" t="s">
        <v>209</v>
      </c>
      <c r="H29" s="2" t="s">
        <v>124</v>
      </c>
    </row>
    <row r="30" spans="1:8" x14ac:dyDescent="0.3">
      <c r="A30" s="2" t="s">
        <v>125</v>
      </c>
      <c r="B30" s="2" t="s">
        <v>126</v>
      </c>
      <c r="C30" s="1">
        <v>50</v>
      </c>
      <c r="D30" s="2" t="s">
        <v>3</v>
      </c>
      <c r="E30" s="51" t="s">
        <v>127</v>
      </c>
      <c r="F30" s="36">
        <v>43087</v>
      </c>
      <c r="G30" s="2" t="s">
        <v>128</v>
      </c>
      <c r="H30" s="2" t="s">
        <v>124</v>
      </c>
    </row>
    <row r="31" spans="1:8" x14ac:dyDescent="0.3">
      <c r="A31" s="2" t="s">
        <v>145</v>
      </c>
      <c r="B31" s="2" t="s">
        <v>126</v>
      </c>
      <c r="C31" s="1">
        <v>41</v>
      </c>
      <c r="D31" s="1" t="s">
        <v>146</v>
      </c>
      <c r="E31" s="43" t="s">
        <v>147</v>
      </c>
      <c r="F31" s="36">
        <v>42783</v>
      </c>
      <c r="G31" s="104" t="s">
        <v>148</v>
      </c>
      <c r="H31" s="104" t="s">
        <v>124</v>
      </c>
    </row>
    <row r="32" spans="1:8" x14ac:dyDescent="0.3">
      <c r="A32" s="78" t="s">
        <v>237</v>
      </c>
      <c r="B32" s="2" t="s">
        <v>238</v>
      </c>
      <c r="C32" s="1">
        <v>38</v>
      </c>
      <c r="D32" s="1" t="s">
        <v>3</v>
      </c>
      <c r="E32" s="43" t="s">
        <v>239</v>
      </c>
      <c r="F32" s="36">
        <v>42794</v>
      </c>
      <c r="G32" s="2" t="s">
        <v>240</v>
      </c>
      <c r="H32" s="2" t="s">
        <v>124</v>
      </c>
    </row>
    <row r="33" spans="1:8" x14ac:dyDescent="0.3">
      <c r="A33" s="2" t="s">
        <v>137</v>
      </c>
      <c r="B33" s="2" t="s">
        <v>138</v>
      </c>
      <c r="C33" s="1">
        <v>31</v>
      </c>
      <c r="D33" s="1" t="s">
        <v>0</v>
      </c>
      <c r="E33" s="43" t="s">
        <v>139</v>
      </c>
      <c r="F33" s="36">
        <v>42774</v>
      </c>
      <c r="G33" s="2" t="s">
        <v>140</v>
      </c>
      <c r="H33" s="2" t="s">
        <v>124</v>
      </c>
    </row>
    <row r="34" spans="1:8" x14ac:dyDescent="0.3">
      <c r="A34" s="2" t="s">
        <v>120</v>
      </c>
      <c r="B34" s="2" t="s">
        <v>121</v>
      </c>
      <c r="C34" s="1">
        <v>30</v>
      </c>
      <c r="D34" s="1" t="s">
        <v>2</v>
      </c>
      <c r="E34" s="43" t="s">
        <v>122</v>
      </c>
      <c r="F34" s="36">
        <v>42794</v>
      </c>
      <c r="G34" s="2" t="s">
        <v>123</v>
      </c>
      <c r="H34" s="2" t="s">
        <v>124</v>
      </c>
    </row>
    <row r="35" spans="1:8" x14ac:dyDescent="0.3">
      <c r="A35" s="2" t="s">
        <v>195</v>
      </c>
      <c r="B35" s="2" t="s">
        <v>196</v>
      </c>
      <c r="C35" s="1">
        <v>30</v>
      </c>
      <c r="D35" s="44" t="s">
        <v>1</v>
      </c>
      <c r="E35" s="51" t="s">
        <v>197</v>
      </c>
      <c r="F35" s="36">
        <v>42899</v>
      </c>
      <c r="G35" s="2" t="s">
        <v>198</v>
      </c>
      <c r="H35" s="2" t="s">
        <v>124</v>
      </c>
    </row>
    <row r="36" spans="1:8" x14ac:dyDescent="0.3">
      <c r="A36" s="2" t="s">
        <v>120</v>
      </c>
      <c r="B36" s="2" t="s">
        <v>121</v>
      </c>
      <c r="C36" s="1">
        <v>30</v>
      </c>
      <c r="D36" s="1" t="s">
        <v>2</v>
      </c>
      <c r="E36" s="43" t="s">
        <v>122</v>
      </c>
      <c r="F36" s="36">
        <v>42794</v>
      </c>
      <c r="G36" s="14" t="s">
        <v>123</v>
      </c>
      <c r="H36" s="2" t="s">
        <v>124</v>
      </c>
    </row>
    <row r="37" spans="1:8" x14ac:dyDescent="0.3">
      <c r="A37" s="2" t="s">
        <v>218</v>
      </c>
      <c r="B37" s="2" t="s">
        <v>189</v>
      </c>
      <c r="C37" s="1">
        <v>27</v>
      </c>
      <c r="D37" s="44" t="s">
        <v>1</v>
      </c>
      <c r="E37" s="2" t="s">
        <v>219</v>
      </c>
      <c r="F37" s="36">
        <v>42997</v>
      </c>
      <c r="G37" s="2" t="s">
        <v>220</v>
      </c>
      <c r="H37" s="2" t="s">
        <v>124</v>
      </c>
    </row>
    <row r="38" spans="1:8" x14ac:dyDescent="0.3">
      <c r="A38" s="2" t="s">
        <v>170</v>
      </c>
      <c r="B38" s="2" t="s">
        <v>171</v>
      </c>
      <c r="C38" s="1">
        <v>26.1</v>
      </c>
      <c r="D38" s="1" t="s">
        <v>1</v>
      </c>
      <c r="E38" s="43" t="s">
        <v>172</v>
      </c>
      <c r="F38" s="36">
        <v>42744</v>
      </c>
      <c r="G38" s="44" t="s">
        <v>173</v>
      </c>
      <c r="H38" s="44" t="s">
        <v>124</v>
      </c>
    </row>
    <row r="39" spans="1:8" x14ac:dyDescent="0.3">
      <c r="A39" s="2" t="s">
        <v>133</v>
      </c>
      <c r="B39" s="2" t="s">
        <v>134</v>
      </c>
      <c r="C39" s="1">
        <v>26</v>
      </c>
      <c r="D39" s="1" t="s">
        <v>2</v>
      </c>
      <c r="E39" s="2" t="s">
        <v>135</v>
      </c>
      <c r="F39" s="36">
        <v>42824</v>
      </c>
      <c r="G39" s="2" t="s">
        <v>136</v>
      </c>
      <c r="H39" s="2" t="s">
        <v>124</v>
      </c>
    </row>
    <row r="40" spans="1:8" x14ac:dyDescent="0.3">
      <c r="A40" s="2" t="s">
        <v>225</v>
      </c>
      <c r="B40" s="2" t="s">
        <v>226</v>
      </c>
      <c r="C40" s="1">
        <v>25</v>
      </c>
      <c r="D40" s="2" t="s">
        <v>0</v>
      </c>
      <c r="E40" s="2" t="s">
        <v>227</v>
      </c>
      <c r="F40" s="36">
        <v>43048</v>
      </c>
      <c r="G40" s="2" t="s">
        <v>228</v>
      </c>
      <c r="H40" s="2" t="s">
        <v>124</v>
      </c>
    </row>
    <row r="41" spans="1:8" x14ac:dyDescent="0.3">
      <c r="A41" s="2" t="s">
        <v>214</v>
      </c>
      <c r="B41" s="2" t="s">
        <v>215</v>
      </c>
      <c r="C41" s="1">
        <v>23</v>
      </c>
      <c r="D41" s="45" t="s">
        <v>3</v>
      </c>
      <c r="E41" s="51" t="s">
        <v>216</v>
      </c>
      <c r="F41" s="36">
        <v>43006</v>
      </c>
      <c r="G41" s="2" t="s">
        <v>217</v>
      </c>
      <c r="H41" s="2" t="s">
        <v>124</v>
      </c>
    </row>
    <row r="42" spans="1:8" x14ac:dyDescent="0.3">
      <c r="A42" s="2" t="s">
        <v>1039</v>
      </c>
      <c r="B42" s="2" t="s">
        <v>1040</v>
      </c>
      <c r="C42" s="1">
        <v>22.6</v>
      </c>
      <c r="D42" s="1" t="s">
        <v>3</v>
      </c>
      <c r="E42" s="103" t="s">
        <v>1041</v>
      </c>
      <c r="F42" s="36">
        <v>42773</v>
      </c>
      <c r="G42" s="14" t="s">
        <v>1042</v>
      </c>
      <c r="H42" s="2" t="s">
        <v>124</v>
      </c>
    </row>
    <row r="43" spans="1:8" x14ac:dyDescent="0.3">
      <c r="A43" s="2" t="s">
        <v>199</v>
      </c>
      <c r="B43" s="2" t="s">
        <v>200</v>
      </c>
      <c r="C43" s="1">
        <v>20</v>
      </c>
      <c r="D43" s="44" t="s">
        <v>3</v>
      </c>
      <c r="E43" s="51" t="s">
        <v>201</v>
      </c>
      <c r="F43" s="36">
        <v>42914</v>
      </c>
      <c r="G43" s="2" t="s">
        <v>202</v>
      </c>
      <c r="H43" s="2" t="s">
        <v>124</v>
      </c>
    </row>
    <row r="44" spans="1:8" x14ac:dyDescent="0.3">
      <c r="A44" s="2" t="s">
        <v>112</v>
      </c>
      <c r="B44" s="2" t="s">
        <v>113</v>
      </c>
      <c r="C44" s="1">
        <v>17.5</v>
      </c>
      <c r="D44" s="44" t="s">
        <v>0</v>
      </c>
      <c r="E44" s="51" t="s">
        <v>114</v>
      </c>
      <c r="F44" s="36">
        <v>42999</v>
      </c>
      <c r="G44" s="2" t="s">
        <v>115</v>
      </c>
      <c r="H44" s="2" t="s">
        <v>111</v>
      </c>
    </row>
    <row r="45" spans="1:8" x14ac:dyDescent="0.3">
      <c r="A45" s="2" t="s">
        <v>141</v>
      </c>
      <c r="B45" s="2" t="s">
        <v>142</v>
      </c>
      <c r="C45" s="1">
        <v>17.2</v>
      </c>
      <c r="D45" s="1" t="s">
        <v>1</v>
      </c>
      <c r="E45" s="96" t="s">
        <v>143</v>
      </c>
      <c r="F45" s="36">
        <v>42815</v>
      </c>
      <c r="G45" s="2" t="s">
        <v>144</v>
      </c>
      <c r="H45" s="2" t="s">
        <v>124</v>
      </c>
    </row>
    <row r="46" spans="1:8" x14ac:dyDescent="0.3">
      <c r="A46" s="2" t="s">
        <v>157</v>
      </c>
      <c r="B46" s="2" t="s">
        <v>158</v>
      </c>
      <c r="C46" s="1">
        <v>16</v>
      </c>
      <c r="D46" s="1" t="s">
        <v>0</v>
      </c>
      <c r="E46" s="43" t="s">
        <v>159</v>
      </c>
      <c r="F46" s="36">
        <v>42746</v>
      </c>
      <c r="G46" s="2" t="s">
        <v>160</v>
      </c>
      <c r="H46" s="2" t="s">
        <v>124</v>
      </c>
    </row>
    <row r="47" spans="1:8" x14ac:dyDescent="0.3">
      <c r="A47" s="2" t="s">
        <v>181</v>
      </c>
      <c r="B47" s="2" t="s">
        <v>182</v>
      </c>
      <c r="C47" s="1">
        <v>15</v>
      </c>
      <c r="D47" s="1" t="s">
        <v>0</v>
      </c>
      <c r="E47" s="43" t="s">
        <v>183</v>
      </c>
      <c r="F47" s="36">
        <v>42744</v>
      </c>
      <c r="G47" s="44" t="s">
        <v>184</v>
      </c>
      <c r="H47" s="44" t="s">
        <v>124</v>
      </c>
    </row>
    <row r="48" spans="1:8" x14ac:dyDescent="0.3">
      <c r="A48" s="2" t="s">
        <v>241</v>
      </c>
      <c r="B48" s="2" t="s">
        <v>175</v>
      </c>
      <c r="C48" s="1">
        <v>15</v>
      </c>
      <c r="D48" s="44" t="s">
        <v>3</v>
      </c>
      <c r="E48" s="43" t="s">
        <v>242</v>
      </c>
      <c r="F48" s="36">
        <v>42851</v>
      </c>
      <c r="G48" s="2" t="s">
        <v>243</v>
      </c>
      <c r="H48" s="2" t="s">
        <v>124</v>
      </c>
    </row>
    <row r="49" spans="1:8" x14ac:dyDescent="0.3">
      <c r="A49" s="2" t="s">
        <v>165</v>
      </c>
      <c r="B49" s="2" t="s">
        <v>166</v>
      </c>
      <c r="C49" s="1">
        <v>14</v>
      </c>
      <c r="D49" s="1" t="s">
        <v>167</v>
      </c>
      <c r="E49" s="43" t="s">
        <v>168</v>
      </c>
      <c r="F49" s="36">
        <v>42741</v>
      </c>
      <c r="G49" s="44" t="s">
        <v>169</v>
      </c>
      <c r="H49" s="2" t="s">
        <v>124</v>
      </c>
    </row>
    <row r="50" spans="1:8" x14ac:dyDescent="0.3">
      <c r="A50" s="2" t="s">
        <v>178</v>
      </c>
      <c r="B50" s="2" t="s">
        <v>158</v>
      </c>
      <c r="C50" s="1">
        <v>12</v>
      </c>
      <c r="D50" s="1" t="s">
        <v>3</v>
      </c>
      <c r="E50" s="43" t="s">
        <v>179</v>
      </c>
      <c r="F50" s="36">
        <v>42741</v>
      </c>
      <c r="G50" s="2" t="s">
        <v>180</v>
      </c>
      <c r="H50" s="44" t="s">
        <v>124</v>
      </c>
    </row>
    <row r="51" spans="1:8" x14ac:dyDescent="0.3">
      <c r="A51" s="2" t="s">
        <v>210</v>
      </c>
      <c r="B51" s="2" t="s">
        <v>211</v>
      </c>
      <c r="C51" s="1">
        <v>11</v>
      </c>
      <c r="D51" s="45" t="s">
        <v>3</v>
      </c>
      <c r="E51" s="51" t="s">
        <v>212</v>
      </c>
      <c r="F51" s="36">
        <v>42968</v>
      </c>
      <c r="G51" s="2" t="s">
        <v>213</v>
      </c>
      <c r="H51" s="2" t="s">
        <v>124</v>
      </c>
    </row>
    <row r="52" spans="1:8" x14ac:dyDescent="0.3">
      <c r="A52" s="2" t="s">
        <v>190</v>
      </c>
      <c r="B52" s="2" t="s">
        <v>189</v>
      </c>
      <c r="C52" s="1">
        <v>10</v>
      </c>
      <c r="D52" s="1" t="s">
        <v>1</v>
      </c>
      <c r="E52" s="43" t="s">
        <v>191</v>
      </c>
      <c r="F52" s="36">
        <v>42851</v>
      </c>
      <c r="G52" s="2" t="s">
        <v>192</v>
      </c>
      <c r="H52" s="2" t="s">
        <v>124</v>
      </c>
    </row>
    <row r="53" spans="1:8" x14ac:dyDescent="0.3">
      <c r="A53" s="2" t="s">
        <v>1036</v>
      </c>
      <c r="B53" s="2" t="s">
        <v>200</v>
      </c>
      <c r="C53" s="1">
        <v>10</v>
      </c>
      <c r="D53" s="44" t="s">
        <v>1</v>
      </c>
      <c r="E53" s="106" t="s">
        <v>1053</v>
      </c>
      <c r="F53" s="36">
        <v>42965</v>
      </c>
      <c r="G53" s="14" t="s">
        <v>1037</v>
      </c>
      <c r="H53" s="2" t="s">
        <v>1038</v>
      </c>
    </row>
    <row r="54" spans="1:8" x14ac:dyDescent="0.3">
      <c r="A54" s="2" t="s">
        <v>234</v>
      </c>
      <c r="B54" s="2" t="s">
        <v>48</v>
      </c>
      <c r="C54" s="1">
        <v>6</v>
      </c>
      <c r="D54" s="2" t="s">
        <v>3</v>
      </c>
      <c r="E54" s="2" t="s">
        <v>235</v>
      </c>
      <c r="F54" s="36">
        <v>43076</v>
      </c>
      <c r="G54" s="51" t="s">
        <v>236</v>
      </c>
      <c r="H54" s="2" t="s">
        <v>124</v>
      </c>
    </row>
    <row r="55" spans="1:8" x14ac:dyDescent="0.3">
      <c r="A55" s="2" t="s">
        <v>149</v>
      </c>
      <c r="B55" s="2" t="s">
        <v>150</v>
      </c>
      <c r="C55" s="1">
        <v>5</v>
      </c>
      <c r="D55" s="45" t="s">
        <v>3</v>
      </c>
      <c r="E55" s="51" t="s">
        <v>151</v>
      </c>
      <c r="F55" s="36">
        <v>42859</v>
      </c>
      <c r="G55" s="2" t="s">
        <v>152</v>
      </c>
      <c r="H55" s="2" t="s">
        <v>124</v>
      </c>
    </row>
    <row r="56" spans="1:8" x14ac:dyDescent="0.3">
      <c r="A56" s="2" t="s">
        <v>185</v>
      </c>
      <c r="B56" s="2" t="s">
        <v>186</v>
      </c>
      <c r="C56" s="1">
        <v>3.1</v>
      </c>
      <c r="D56" s="1" t="s">
        <v>1</v>
      </c>
      <c r="E56" s="43" t="s">
        <v>187</v>
      </c>
      <c r="F56" s="36">
        <v>42774</v>
      </c>
      <c r="G56" s="2" t="s">
        <v>188</v>
      </c>
      <c r="H56" s="2" t="s">
        <v>124</v>
      </c>
    </row>
    <row r="57" spans="1:8" x14ac:dyDescent="0.3">
      <c r="A57" s="2" t="s">
        <v>161</v>
      </c>
      <c r="B57" s="2" t="s">
        <v>162</v>
      </c>
      <c r="C57" s="1">
        <v>3</v>
      </c>
      <c r="D57" s="1" t="s">
        <v>0</v>
      </c>
      <c r="E57" s="43" t="s">
        <v>163</v>
      </c>
      <c r="F57" s="36">
        <v>42765</v>
      </c>
      <c r="G57" s="2" t="s">
        <v>164</v>
      </c>
      <c r="H57" s="2" t="s">
        <v>124</v>
      </c>
    </row>
    <row r="58" spans="1:8" x14ac:dyDescent="0.3">
      <c r="A58" s="2" t="s">
        <v>1043</v>
      </c>
      <c r="B58" s="2" t="s">
        <v>1044</v>
      </c>
      <c r="C58" s="1">
        <v>2.5</v>
      </c>
      <c r="D58" s="44" t="s">
        <v>1</v>
      </c>
      <c r="E58" s="2" t="s">
        <v>1045</v>
      </c>
      <c r="F58" s="36">
        <v>43013</v>
      </c>
      <c r="G58" s="14" t="s">
        <v>1046</v>
      </c>
      <c r="H58" s="2" t="s">
        <v>124</v>
      </c>
    </row>
    <row r="59" spans="1:8" x14ac:dyDescent="0.3">
      <c r="A59" s="2" t="s">
        <v>229</v>
      </c>
      <c r="B59" s="2" t="s">
        <v>230</v>
      </c>
      <c r="C59" s="1">
        <v>2</v>
      </c>
      <c r="D59" s="2" t="s">
        <v>231</v>
      </c>
      <c r="E59" s="2" t="s">
        <v>232</v>
      </c>
      <c r="F59" s="36">
        <v>43042</v>
      </c>
      <c r="G59" s="2" t="s">
        <v>233</v>
      </c>
      <c r="H59" s="1" t="s">
        <v>124</v>
      </c>
    </row>
    <row r="60" spans="1:8" x14ac:dyDescent="0.3">
      <c r="A60" s="2" t="s">
        <v>193</v>
      </c>
      <c r="B60" s="2" t="s">
        <v>194</v>
      </c>
      <c r="C60" s="1">
        <v>1.18</v>
      </c>
      <c r="D60" s="44" t="s">
        <v>3</v>
      </c>
      <c r="E60" s="51" t="s">
        <v>1020</v>
      </c>
      <c r="F60" s="36">
        <v>42885</v>
      </c>
      <c r="G60" s="2" t="s">
        <v>1021</v>
      </c>
      <c r="H60" s="2" t="s">
        <v>124</v>
      </c>
    </row>
    <row r="61" spans="1:8" x14ac:dyDescent="0.3">
      <c r="A61" s="2" t="s">
        <v>107</v>
      </c>
      <c r="B61" s="2" t="s">
        <v>108</v>
      </c>
      <c r="C61" s="1">
        <v>1</v>
      </c>
      <c r="D61" s="1" t="s">
        <v>1</v>
      </c>
      <c r="E61" s="36" t="s">
        <v>109</v>
      </c>
      <c r="F61" s="36">
        <v>42741</v>
      </c>
      <c r="G61" s="2" t="s">
        <v>110</v>
      </c>
      <c r="H61" s="2" t="s">
        <v>111</v>
      </c>
    </row>
    <row r="62" spans="1:8" x14ac:dyDescent="0.3">
      <c r="A62" s="2"/>
      <c r="B62" s="2"/>
      <c r="C62" s="1"/>
      <c r="D62" s="44"/>
      <c r="E62" s="102"/>
      <c r="F62" s="36"/>
      <c r="G62" s="14"/>
      <c r="H62" s="2"/>
    </row>
    <row r="63" spans="1:8" x14ac:dyDescent="0.3">
      <c r="A63" s="101" t="s">
        <v>30</v>
      </c>
    </row>
  </sheetData>
  <sortState ref="A48:H58">
    <sortCondition descending="1" ref="C48:C58"/>
  </sortState>
  <mergeCells count="1">
    <mergeCell ref="A1:G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9"/>
  <sheetViews>
    <sheetView workbookViewId="0">
      <selection activeCell="A21" sqref="A21"/>
    </sheetView>
  </sheetViews>
  <sheetFormatPr defaultRowHeight="14.4" x14ac:dyDescent="0.3"/>
  <cols>
    <col min="1" max="1" width="23.88671875" customWidth="1"/>
    <col min="7" max="7" width="24.109375" customWidth="1"/>
    <col min="8" max="8" width="13.109375" customWidth="1"/>
    <col min="9" max="9" width="15.44140625" customWidth="1"/>
    <col min="10" max="10" width="28.109375" customWidth="1"/>
    <col min="11" max="11" width="18" customWidth="1"/>
    <col min="12" max="12" width="11.109375" customWidth="1"/>
    <col min="13" max="13" width="18.44140625" customWidth="1"/>
  </cols>
  <sheetData>
    <row r="1" spans="1:10" ht="21" x14ac:dyDescent="0.4">
      <c r="A1" s="107" t="s">
        <v>1052</v>
      </c>
      <c r="B1" s="108"/>
      <c r="C1" s="108"/>
      <c r="D1" s="108"/>
      <c r="E1" s="108"/>
      <c r="F1" s="108"/>
      <c r="G1" s="109"/>
      <c r="H1" s="109"/>
      <c r="I1" s="109"/>
      <c r="J1" s="109"/>
    </row>
    <row r="2" spans="1:10" ht="17.399999999999999" customHeight="1" x14ac:dyDescent="0.4">
      <c r="A2" s="64"/>
      <c r="B2" s="65"/>
      <c r="C2" s="65"/>
      <c r="D2" s="65"/>
      <c r="E2" s="65"/>
      <c r="F2" s="65"/>
      <c r="G2" s="66"/>
      <c r="H2" s="66"/>
      <c r="I2" s="66"/>
      <c r="J2" s="66"/>
    </row>
    <row r="3" spans="1:10" ht="16.2" customHeight="1" x14ac:dyDescent="0.4">
      <c r="A3" s="64"/>
      <c r="B3" s="65"/>
      <c r="C3" s="65"/>
      <c r="D3" s="65"/>
      <c r="E3" s="65"/>
      <c r="F3" s="65"/>
      <c r="G3" s="66"/>
      <c r="H3" s="66"/>
      <c r="I3" s="66"/>
      <c r="J3" s="66"/>
    </row>
    <row r="4" spans="1:10" ht="16.2" customHeight="1" x14ac:dyDescent="0.4">
      <c r="A4" s="64"/>
      <c r="B4" s="65"/>
      <c r="C4" s="65"/>
      <c r="D4" s="65"/>
      <c r="E4" s="65"/>
      <c r="F4" s="65"/>
      <c r="G4" s="66"/>
      <c r="H4" s="66"/>
      <c r="I4" s="66"/>
      <c r="J4" s="66"/>
    </row>
    <row r="5" spans="1:10" ht="16.8" customHeight="1" x14ac:dyDescent="0.4">
      <c r="A5" s="64"/>
      <c r="B5" s="65"/>
      <c r="C5" s="65"/>
      <c r="D5" s="65"/>
      <c r="E5" s="65"/>
      <c r="F5" s="65"/>
      <c r="G5" s="66"/>
      <c r="H5" s="66"/>
      <c r="I5" s="66"/>
      <c r="J5" s="66"/>
    </row>
    <row r="6" spans="1:10" ht="16.2" customHeight="1" x14ac:dyDescent="0.3">
      <c r="A6" s="17" t="s">
        <v>28</v>
      </c>
      <c r="B6" s="18">
        <f>SUM(H21:H67)</f>
        <v>4209.2350000000006</v>
      </c>
      <c r="C6" s="23"/>
      <c r="D6" s="23"/>
      <c r="E6" s="23"/>
      <c r="F6" s="23"/>
      <c r="G6" s="4"/>
    </row>
    <row r="7" spans="1:10" ht="16.2" customHeight="1" x14ac:dyDescent="0.3">
      <c r="A7" s="19" t="s">
        <v>29</v>
      </c>
      <c r="B7" s="20">
        <v>47</v>
      </c>
      <c r="C7" s="65"/>
      <c r="D7" s="65"/>
      <c r="E7" s="65"/>
      <c r="F7" s="65"/>
      <c r="G7" s="66"/>
    </row>
    <row r="8" spans="1:10" ht="16.2" customHeight="1" x14ac:dyDescent="0.4">
      <c r="A8" s="64"/>
      <c r="B8" s="65"/>
      <c r="C8" s="65"/>
      <c r="D8" s="65"/>
      <c r="E8" s="65"/>
      <c r="F8" s="65"/>
      <c r="G8" s="66"/>
    </row>
    <row r="9" spans="1:10" ht="16.2" customHeight="1" x14ac:dyDescent="0.4">
      <c r="A9" s="64"/>
      <c r="B9" s="65"/>
      <c r="C9" s="65"/>
      <c r="D9" s="65"/>
      <c r="E9" s="65"/>
      <c r="F9" s="65"/>
      <c r="G9" s="66"/>
    </row>
    <row r="10" spans="1:10" ht="16.2" customHeight="1" x14ac:dyDescent="0.4">
      <c r="A10" s="64"/>
      <c r="B10" s="65"/>
      <c r="C10" s="65"/>
      <c r="D10" s="65"/>
      <c r="E10" s="65"/>
      <c r="F10" s="65"/>
      <c r="G10" s="66"/>
    </row>
    <row r="11" spans="1:10" ht="16.2" customHeight="1" x14ac:dyDescent="0.4">
      <c r="A11" s="64"/>
      <c r="B11" s="65"/>
      <c r="C11" s="65"/>
      <c r="D11" s="65"/>
      <c r="E11" s="65"/>
      <c r="F11" s="65"/>
      <c r="G11" s="66"/>
    </row>
    <row r="12" spans="1:10" ht="16.2" customHeight="1" x14ac:dyDescent="0.4">
      <c r="A12" s="64"/>
      <c r="B12" s="65"/>
      <c r="C12" s="65"/>
      <c r="D12" s="65"/>
      <c r="E12" s="65"/>
      <c r="F12" s="65"/>
      <c r="G12" s="66"/>
    </row>
    <row r="13" spans="1:10" ht="16.2" customHeight="1" x14ac:dyDescent="0.4">
      <c r="A13" s="64"/>
      <c r="B13" s="65"/>
      <c r="C13" s="65"/>
      <c r="D13" s="65"/>
      <c r="E13" s="65"/>
      <c r="F13" s="65"/>
      <c r="G13" s="66"/>
    </row>
    <row r="14" spans="1:10" ht="16.2" customHeight="1" x14ac:dyDescent="0.4">
      <c r="A14" s="64"/>
      <c r="B14" s="65"/>
      <c r="C14" s="65"/>
      <c r="D14" s="65"/>
      <c r="E14" s="65"/>
      <c r="F14" s="65"/>
      <c r="G14" s="66"/>
    </row>
    <row r="15" spans="1:10" ht="16.2" customHeight="1" x14ac:dyDescent="0.4">
      <c r="A15" s="64"/>
      <c r="B15" s="65"/>
      <c r="C15" s="65"/>
      <c r="D15" s="65"/>
      <c r="E15" s="65"/>
      <c r="F15" s="65"/>
      <c r="G15" s="66"/>
    </row>
    <row r="16" spans="1:10" ht="16.2" customHeight="1" x14ac:dyDescent="0.4">
      <c r="A16" s="64"/>
      <c r="B16" s="65"/>
      <c r="C16" s="65"/>
      <c r="D16" s="65"/>
      <c r="E16" s="65"/>
      <c r="F16" s="65"/>
      <c r="G16" s="66"/>
    </row>
    <row r="17" spans="1:13" ht="16.2" customHeight="1" x14ac:dyDescent="0.4">
      <c r="A17" s="64"/>
      <c r="B17" s="65"/>
      <c r="C17" s="65"/>
      <c r="D17" s="65"/>
      <c r="E17" s="65"/>
      <c r="F17" s="65"/>
      <c r="G17" s="66"/>
    </row>
    <row r="18" spans="1:13" ht="16.2" customHeight="1" x14ac:dyDescent="0.4">
      <c r="A18" s="64"/>
      <c r="B18" s="65"/>
      <c r="C18" s="65"/>
      <c r="D18" s="65"/>
      <c r="E18" s="65"/>
      <c r="F18" s="65"/>
      <c r="G18" s="66"/>
    </row>
    <row r="19" spans="1:13" ht="16.2" customHeight="1" x14ac:dyDescent="0.4">
      <c r="A19" s="64"/>
      <c r="B19" s="65"/>
      <c r="C19" s="65"/>
      <c r="D19" s="65"/>
      <c r="E19" s="65"/>
      <c r="F19" s="65"/>
      <c r="G19" s="66"/>
    </row>
    <row r="20" spans="1:13" ht="46.2" customHeight="1" x14ac:dyDescent="0.3">
      <c r="A20" s="12" t="s">
        <v>27</v>
      </c>
      <c r="B20" s="12" t="s">
        <v>19</v>
      </c>
      <c r="C20" s="12" t="s">
        <v>20</v>
      </c>
      <c r="D20" s="12" t="s">
        <v>21</v>
      </c>
      <c r="E20" s="12" t="s">
        <v>22</v>
      </c>
      <c r="F20" s="12" t="s">
        <v>23</v>
      </c>
      <c r="G20" s="12" t="s">
        <v>24</v>
      </c>
      <c r="H20" s="12" t="s">
        <v>25</v>
      </c>
      <c r="I20" s="12" t="s">
        <v>26</v>
      </c>
      <c r="J20" s="12" t="s">
        <v>12</v>
      </c>
      <c r="K20" s="13" t="s">
        <v>11</v>
      </c>
      <c r="L20" s="12" t="s">
        <v>88</v>
      </c>
      <c r="M20" s="12" t="s">
        <v>90</v>
      </c>
    </row>
    <row r="21" spans="1:13" x14ac:dyDescent="0.3">
      <c r="A21" s="2" t="s">
        <v>350</v>
      </c>
      <c r="B21" s="36">
        <v>43054</v>
      </c>
      <c r="C21" s="36">
        <v>43055</v>
      </c>
      <c r="D21" s="2" t="s">
        <v>351</v>
      </c>
      <c r="E21" s="1">
        <v>85</v>
      </c>
      <c r="F21" s="2">
        <v>41.05</v>
      </c>
      <c r="G21" s="2" t="s">
        <v>352</v>
      </c>
      <c r="H21" s="1">
        <v>345</v>
      </c>
      <c r="I21" s="1">
        <f>PRODUCT(E21,F21)</f>
        <v>3489.2499999999995</v>
      </c>
      <c r="J21" s="2" t="s">
        <v>353</v>
      </c>
      <c r="K21" s="2" t="s">
        <v>124</v>
      </c>
      <c r="L21" s="14" t="s">
        <v>89</v>
      </c>
      <c r="M21" s="14" t="s">
        <v>561</v>
      </c>
    </row>
    <row r="22" spans="1:13" x14ac:dyDescent="0.3">
      <c r="A22" s="2" t="s">
        <v>254</v>
      </c>
      <c r="B22" s="36">
        <v>43076</v>
      </c>
      <c r="C22" s="36">
        <v>43082</v>
      </c>
      <c r="D22" s="2" t="s">
        <v>255</v>
      </c>
      <c r="E22" s="1">
        <v>115</v>
      </c>
      <c r="F22" s="2">
        <v>337.6</v>
      </c>
      <c r="G22" s="2" t="s">
        <v>256</v>
      </c>
      <c r="H22" s="1">
        <v>317.39999999999998</v>
      </c>
      <c r="I22" s="1">
        <v>3235.33</v>
      </c>
      <c r="J22" s="2" t="s">
        <v>257</v>
      </c>
      <c r="K22" s="2" t="s">
        <v>124</v>
      </c>
      <c r="L22" s="14" t="s">
        <v>89</v>
      </c>
      <c r="M22" s="46" t="s">
        <v>560</v>
      </c>
    </row>
    <row r="23" spans="1:13" x14ac:dyDescent="0.3">
      <c r="A23" s="2" t="s">
        <v>342</v>
      </c>
      <c r="B23" s="36">
        <v>43010</v>
      </c>
      <c r="C23" s="36">
        <v>43011</v>
      </c>
      <c r="D23" s="2" t="s">
        <v>343</v>
      </c>
      <c r="E23" s="1">
        <v>37.5</v>
      </c>
      <c r="F23" s="2">
        <v>32.5</v>
      </c>
      <c r="G23" s="2" t="s">
        <v>344</v>
      </c>
      <c r="H23" s="1">
        <v>288.89999999999998</v>
      </c>
      <c r="I23" s="1">
        <f t="shared" ref="I23:I39" si="0">PRODUCT(E23,F23)</f>
        <v>1218.75</v>
      </c>
      <c r="J23" s="2" t="s">
        <v>345</v>
      </c>
      <c r="K23" s="2" t="s">
        <v>124</v>
      </c>
      <c r="L23" s="14" t="s">
        <v>89</v>
      </c>
      <c r="M23" s="46" t="s">
        <v>562</v>
      </c>
    </row>
    <row r="24" spans="1:13" x14ac:dyDescent="0.3">
      <c r="A24" s="2" t="s">
        <v>357</v>
      </c>
      <c r="B24" s="36">
        <v>43052</v>
      </c>
      <c r="C24" s="36">
        <v>43080</v>
      </c>
      <c r="D24" s="2" t="s">
        <v>358</v>
      </c>
      <c r="E24" s="44">
        <v>18</v>
      </c>
      <c r="F24" s="2">
        <v>90.06</v>
      </c>
      <c r="G24" s="2" t="s">
        <v>359</v>
      </c>
      <c r="H24" s="47">
        <v>287.45999999999998</v>
      </c>
      <c r="I24" s="16">
        <f t="shared" si="0"/>
        <v>1621.08</v>
      </c>
      <c r="J24" s="92" t="s">
        <v>360</v>
      </c>
      <c r="K24" s="92" t="s">
        <v>124</v>
      </c>
      <c r="L24" s="14" t="s">
        <v>33</v>
      </c>
      <c r="M24" s="46" t="s">
        <v>1025</v>
      </c>
    </row>
    <row r="25" spans="1:13" x14ac:dyDescent="0.3">
      <c r="A25" s="2" t="s">
        <v>284</v>
      </c>
      <c r="B25" s="36">
        <v>42811</v>
      </c>
      <c r="C25" s="36">
        <v>42908</v>
      </c>
      <c r="D25" s="2" t="s">
        <v>285</v>
      </c>
      <c r="E25" s="1">
        <v>70</v>
      </c>
      <c r="F25" s="2">
        <v>31.3</v>
      </c>
      <c r="G25" s="43" t="s">
        <v>286</v>
      </c>
      <c r="H25" s="1">
        <v>269.8</v>
      </c>
      <c r="I25" s="1">
        <f t="shared" si="0"/>
        <v>2191</v>
      </c>
      <c r="J25" s="2" t="s">
        <v>287</v>
      </c>
      <c r="K25" s="2" t="s">
        <v>124</v>
      </c>
      <c r="L25" s="14" t="s">
        <v>89</v>
      </c>
      <c r="M25" s="46" t="s">
        <v>1026</v>
      </c>
    </row>
    <row r="26" spans="1:13" x14ac:dyDescent="0.3">
      <c r="A26" s="2" t="s">
        <v>409</v>
      </c>
      <c r="B26" s="36">
        <v>42997</v>
      </c>
      <c r="C26" s="36">
        <v>42999</v>
      </c>
      <c r="D26" s="2" t="s">
        <v>410</v>
      </c>
      <c r="E26" s="1">
        <v>37</v>
      </c>
      <c r="F26" s="2">
        <v>44.04</v>
      </c>
      <c r="G26" s="2" t="s">
        <v>411</v>
      </c>
      <c r="H26" s="1">
        <v>229.77</v>
      </c>
      <c r="I26" s="48">
        <f t="shared" si="0"/>
        <v>1629.48</v>
      </c>
      <c r="J26" s="2" t="s">
        <v>412</v>
      </c>
      <c r="K26" s="2" t="s">
        <v>124</v>
      </c>
      <c r="L26" s="14" t="s">
        <v>89</v>
      </c>
    </row>
    <row r="27" spans="1:13" x14ac:dyDescent="0.3">
      <c r="A27" s="22" t="s">
        <v>373</v>
      </c>
      <c r="B27" s="36">
        <v>42836</v>
      </c>
      <c r="C27" s="36">
        <v>42860</v>
      </c>
      <c r="D27" s="46" t="s">
        <v>374</v>
      </c>
      <c r="E27" s="89">
        <v>17</v>
      </c>
      <c r="F27" s="46">
        <v>35.729999999999997</v>
      </c>
      <c r="G27" s="46" t="s">
        <v>375</v>
      </c>
      <c r="H27" s="88">
        <v>193.5</v>
      </c>
      <c r="I27" s="1">
        <f t="shared" si="0"/>
        <v>607.41</v>
      </c>
      <c r="J27" s="92" t="s">
        <v>376</v>
      </c>
      <c r="K27" s="92" t="s">
        <v>124</v>
      </c>
      <c r="L27" s="14" t="s">
        <v>33</v>
      </c>
    </row>
    <row r="28" spans="1:13" x14ac:dyDescent="0.3">
      <c r="A28" s="2" t="s">
        <v>319</v>
      </c>
      <c r="B28" s="36">
        <v>42789</v>
      </c>
      <c r="C28" s="36">
        <v>42935</v>
      </c>
      <c r="D28" s="2" t="s">
        <v>320</v>
      </c>
      <c r="E28" s="1">
        <v>10</v>
      </c>
      <c r="F28" s="2">
        <v>67.67</v>
      </c>
      <c r="G28" s="2" t="s">
        <v>321</v>
      </c>
      <c r="H28" s="1">
        <v>172.5</v>
      </c>
      <c r="I28" s="48">
        <f t="shared" si="0"/>
        <v>676.7</v>
      </c>
      <c r="J28" s="2" t="s">
        <v>322</v>
      </c>
      <c r="K28" s="2" t="s">
        <v>124</v>
      </c>
      <c r="L28" s="14" t="s">
        <v>89</v>
      </c>
    </row>
    <row r="29" spans="1:13" x14ac:dyDescent="0.3">
      <c r="A29" s="2" t="s">
        <v>338</v>
      </c>
      <c r="B29" s="36">
        <v>43006</v>
      </c>
      <c r="C29" s="36">
        <v>43007</v>
      </c>
      <c r="D29" s="2" t="s">
        <v>339</v>
      </c>
      <c r="E29" s="1">
        <v>15.5</v>
      </c>
      <c r="F29" s="2">
        <v>53.1</v>
      </c>
      <c r="G29" s="2" t="s">
        <v>340</v>
      </c>
      <c r="H29" s="1">
        <v>172</v>
      </c>
      <c r="I29" s="48">
        <f t="shared" si="0"/>
        <v>823.05000000000007</v>
      </c>
      <c r="J29" s="2" t="s">
        <v>341</v>
      </c>
      <c r="K29" s="2" t="s">
        <v>124</v>
      </c>
      <c r="L29" s="14" t="s">
        <v>89</v>
      </c>
    </row>
    <row r="30" spans="1:13" x14ac:dyDescent="0.3">
      <c r="A30" s="14" t="s">
        <v>394</v>
      </c>
      <c r="B30" s="36">
        <v>42800</v>
      </c>
      <c r="C30" s="36">
        <v>42800</v>
      </c>
      <c r="D30" s="2" t="s">
        <v>395</v>
      </c>
      <c r="E30" s="1">
        <v>57.5</v>
      </c>
      <c r="F30" s="2">
        <v>37.450000000000003</v>
      </c>
      <c r="G30" s="43" t="s">
        <v>276</v>
      </c>
      <c r="H30" s="1">
        <v>155.25</v>
      </c>
      <c r="I30" s="1">
        <f t="shared" si="0"/>
        <v>2153.375</v>
      </c>
      <c r="J30" s="2" t="s">
        <v>396</v>
      </c>
      <c r="K30" s="2" t="s">
        <v>124</v>
      </c>
      <c r="L30" s="14" t="s">
        <v>89</v>
      </c>
    </row>
    <row r="31" spans="1:13" x14ac:dyDescent="0.3">
      <c r="A31" s="2" t="s">
        <v>288</v>
      </c>
      <c r="B31" s="36">
        <v>42580</v>
      </c>
      <c r="C31" s="36">
        <v>42754</v>
      </c>
      <c r="D31" s="2" t="s">
        <v>289</v>
      </c>
      <c r="E31" s="45">
        <v>12.2</v>
      </c>
      <c r="F31" s="2">
        <v>53.31</v>
      </c>
      <c r="G31" s="2" t="s">
        <v>290</v>
      </c>
      <c r="H31" s="45">
        <v>150.06</v>
      </c>
      <c r="I31" s="1">
        <f t="shared" si="0"/>
        <v>650.38199999999995</v>
      </c>
      <c r="J31" s="2" t="s">
        <v>291</v>
      </c>
      <c r="K31" s="2" t="s">
        <v>124</v>
      </c>
      <c r="L31" s="14" t="s">
        <v>89</v>
      </c>
      <c r="M31" s="46"/>
    </row>
    <row r="32" spans="1:13" x14ac:dyDescent="0.3">
      <c r="A32" s="82" t="s">
        <v>310</v>
      </c>
      <c r="B32" s="81">
        <v>42748</v>
      </c>
      <c r="C32" s="81">
        <v>42837</v>
      </c>
      <c r="D32" s="82" t="s">
        <v>311</v>
      </c>
      <c r="E32" s="48">
        <v>18.54</v>
      </c>
      <c r="F32" s="82">
        <v>106.9</v>
      </c>
      <c r="G32" s="85" t="s">
        <v>312</v>
      </c>
      <c r="H32" s="1">
        <v>143.69999999999999</v>
      </c>
      <c r="I32" s="48">
        <f t="shared" si="0"/>
        <v>1981.9259999999999</v>
      </c>
      <c r="J32" s="2" t="s">
        <v>313</v>
      </c>
      <c r="K32" s="2" t="s">
        <v>124</v>
      </c>
      <c r="L32" s="14" t="s">
        <v>89</v>
      </c>
    </row>
    <row r="33" spans="1:13" x14ac:dyDescent="0.3">
      <c r="A33" s="2" t="s">
        <v>288</v>
      </c>
      <c r="B33" s="36">
        <v>42922</v>
      </c>
      <c r="C33" s="36">
        <v>43075</v>
      </c>
      <c r="D33" s="2">
        <v>9.68</v>
      </c>
      <c r="E33" s="1">
        <v>14.75</v>
      </c>
      <c r="F33" s="2">
        <v>64.180000000000007</v>
      </c>
      <c r="G33" s="2" t="s">
        <v>354</v>
      </c>
      <c r="H33" s="1">
        <v>142.69999999999999</v>
      </c>
      <c r="I33" s="1">
        <f t="shared" si="0"/>
        <v>946.65500000000009</v>
      </c>
      <c r="J33" s="2" t="s">
        <v>291</v>
      </c>
      <c r="K33" s="2" t="s">
        <v>124</v>
      </c>
      <c r="L33" s="14" t="s">
        <v>89</v>
      </c>
    </row>
    <row r="34" spans="1:13" x14ac:dyDescent="0.3">
      <c r="A34" s="2" t="s">
        <v>405</v>
      </c>
      <c r="B34" s="36">
        <v>43074</v>
      </c>
      <c r="C34" s="36">
        <v>43082</v>
      </c>
      <c r="D34" s="2" t="s">
        <v>406</v>
      </c>
      <c r="E34" s="1">
        <v>31</v>
      </c>
      <c r="F34" s="2">
        <v>35.770000000000003</v>
      </c>
      <c r="G34" s="2" t="s">
        <v>407</v>
      </c>
      <c r="H34" s="1">
        <v>140.99</v>
      </c>
      <c r="I34" s="1">
        <f t="shared" si="0"/>
        <v>1108.8700000000001</v>
      </c>
      <c r="J34" s="2" t="s">
        <v>408</v>
      </c>
      <c r="K34" s="2" t="s">
        <v>124</v>
      </c>
      <c r="L34" s="14" t="s">
        <v>89</v>
      </c>
    </row>
    <row r="35" spans="1:13" x14ac:dyDescent="0.3">
      <c r="A35" s="22" t="s">
        <v>391</v>
      </c>
      <c r="B35" s="36">
        <v>42983</v>
      </c>
      <c r="C35" s="36">
        <v>43014</v>
      </c>
      <c r="D35" s="2" t="s">
        <v>392</v>
      </c>
      <c r="E35" s="44">
        <v>17</v>
      </c>
      <c r="F35" s="2">
        <v>27</v>
      </c>
      <c r="G35" s="46" t="s">
        <v>393</v>
      </c>
      <c r="H35" s="88">
        <v>137.69999999999999</v>
      </c>
      <c r="I35" s="16">
        <f t="shared" si="0"/>
        <v>459</v>
      </c>
      <c r="J35" s="92" t="s">
        <v>148</v>
      </c>
      <c r="K35" s="92" t="s">
        <v>124</v>
      </c>
      <c r="L35" s="14" t="s">
        <v>33</v>
      </c>
    </row>
    <row r="36" spans="1:13" x14ac:dyDescent="0.3">
      <c r="A36" s="82" t="s">
        <v>278</v>
      </c>
      <c r="B36" s="81">
        <v>42772</v>
      </c>
      <c r="C36" s="81">
        <v>42838</v>
      </c>
      <c r="D36" s="82" t="s">
        <v>279</v>
      </c>
      <c r="E36" s="48">
        <v>24</v>
      </c>
      <c r="F36" s="82">
        <v>27.67</v>
      </c>
      <c r="G36" s="43" t="s">
        <v>280</v>
      </c>
      <c r="H36" s="48">
        <v>100</v>
      </c>
      <c r="I36" s="1">
        <f t="shared" si="0"/>
        <v>664.08</v>
      </c>
      <c r="J36" s="2" t="s">
        <v>281</v>
      </c>
      <c r="K36" s="2" t="s">
        <v>124</v>
      </c>
      <c r="L36" s="14" t="s">
        <v>89</v>
      </c>
      <c r="M36" s="46"/>
    </row>
    <row r="37" spans="1:13" x14ac:dyDescent="0.3">
      <c r="A37" s="2" t="s">
        <v>270</v>
      </c>
      <c r="B37" s="81">
        <v>42818</v>
      </c>
      <c r="C37" s="81">
        <v>42825</v>
      </c>
      <c r="D37" s="2" t="s">
        <v>271</v>
      </c>
      <c r="E37" s="1">
        <v>18</v>
      </c>
      <c r="F37" s="2">
        <v>32.1</v>
      </c>
      <c r="G37" s="43" t="s">
        <v>272</v>
      </c>
      <c r="H37" s="1">
        <v>92.1</v>
      </c>
      <c r="I37" s="48">
        <f t="shared" si="0"/>
        <v>577.80000000000007</v>
      </c>
      <c r="J37" s="2" t="s">
        <v>273</v>
      </c>
      <c r="K37" s="2" t="s">
        <v>124</v>
      </c>
      <c r="L37" s="14" t="s">
        <v>89</v>
      </c>
      <c r="M37" s="46"/>
    </row>
    <row r="38" spans="1:13" x14ac:dyDescent="0.3">
      <c r="A38" s="83" t="s">
        <v>401</v>
      </c>
      <c r="B38" s="86">
        <v>42895</v>
      </c>
      <c r="C38" s="86">
        <v>42908</v>
      </c>
      <c r="D38" s="83" t="s">
        <v>402</v>
      </c>
      <c r="E38" s="87">
        <v>7.25</v>
      </c>
      <c r="F38" s="83">
        <v>81.8</v>
      </c>
      <c r="G38" s="90" t="s">
        <v>403</v>
      </c>
      <c r="H38" s="87">
        <v>83.4</v>
      </c>
      <c r="I38" s="87">
        <f t="shared" si="0"/>
        <v>593.04999999999995</v>
      </c>
      <c r="J38" s="83" t="s">
        <v>404</v>
      </c>
      <c r="K38" s="2" t="s">
        <v>124</v>
      </c>
      <c r="L38" s="14" t="s">
        <v>89</v>
      </c>
    </row>
    <row r="39" spans="1:13" x14ac:dyDescent="0.3">
      <c r="A39" s="22" t="s">
        <v>377</v>
      </c>
      <c r="B39" s="36">
        <v>42838</v>
      </c>
      <c r="C39" s="36">
        <v>42863</v>
      </c>
      <c r="D39" s="46" t="s">
        <v>378</v>
      </c>
      <c r="E39" s="89">
        <v>15</v>
      </c>
      <c r="F39" s="46">
        <v>24.6</v>
      </c>
      <c r="G39" s="46" t="s">
        <v>379</v>
      </c>
      <c r="H39" s="88">
        <v>75</v>
      </c>
      <c r="I39" s="1">
        <f t="shared" si="0"/>
        <v>369</v>
      </c>
      <c r="J39" s="92" t="s">
        <v>380</v>
      </c>
      <c r="K39" s="92" t="s">
        <v>124</v>
      </c>
      <c r="L39" s="14" t="s">
        <v>33</v>
      </c>
    </row>
    <row r="40" spans="1:13" x14ac:dyDescent="0.3">
      <c r="A40" s="22" t="s">
        <v>385</v>
      </c>
      <c r="B40" s="36">
        <v>42992</v>
      </c>
      <c r="C40" s="36">
        <v>43024</v>
      </c>
      <c r="D40" s="46" t="s">
        <v>386</v>
      </c>
      <c r="E40" s="46" t="s">
        <v>387</v>
      </c>
      <c r="F40" s="46" t="s">
        <v>1</v>
      </c>
      <c r="G40" s="46" t="s">
        <v>388</v>
      </c>
      <c r="H40" s="1">
        <v>74</v>
      </c>
      <c r="I40" s="16" t="s">
        <v>389</v>
      </c>
      <c r="J40" s="92" t="s">
        <v>390</v>
      </c>
      <c r="K40" s="92" t="s">
        <v>124</v>
      </c>
      <c r="L40" s="14" t="s">
        <v>33</v>
      </c>
    </row>
    <row r="41" spans="1:13" x14ac:dyDescent="0.3">
      <c r="A41" s="2" t="s">
        <v>326</v>
      </c>
      <c r="B41" s="36">
        <v>42905</v>
      </c>
      <c r="C41" s="36">
        <v>42964</v>
      </c>
      <c r="D41" s="2" t="s">
        <v>327</v>
      </c>
      <c r="E41" s="1">
        <v>4.7</v>
      </c>
      <c r="F41" s="2">
        <v>26</v>
      </c>
      <c r="G41" s="37" t="s">
        <v>328</v>
      </c>
      <c r="H41" s="1">
        <v>57.34</v>
      </c>
      <c r="I41" s="48">
        <f t="shared" ref="I41:I47" si="1">PRODUCT(E41,F41)</f>
        <v>122.2</v>
      </c>
      <c r="J41" s="2" t="s">
        <v>329</v>
      </c>
      <c r="K41" s="2" t="s">
        <v>124</v>
      </c>
      <c r="L41" s="14" t="s">
        <v>89</v>
      </c>
    </row>
    <row r="42" spans="1:13" x14ac:dyDescent="0.3">
      <c r="A42" s="2" t="s">
        <v>346</v>
      </c>
      <c r="B42" s="36">
        <v>42724</v>
      </c>
      <c r="C42" s="36">
        <v>43047</v>
      </c>
      <c r="D42" s="2" t="s">
        <v>347</v>
      </c>
      <c r="E42" s="1">
        <v>12</v>
      </c>
      <c r="F42" s="2">
        <v>31.45</v>
      </c>
      <c r="G42" s="2" t="s">
        <v>348</v>
      </c>
      <c r="H42" s="1">
        <v>54</v>
      </c>
      <c r="I42" s="1">
        <f t="shared" si="1"/>
        <v>377.4</v>
      </c>
      <c r="J42" s="2" t="s">
        <v>349</v>
      </c>
      <c r="K42" s="2" t="s">
        <v>124</v>
      </c>
      <c r="L42" s="14" t="s">
        <v>89</v>
      </c>
    </row>
    <row r="43" spans="1:13" x14ac:dyDescent="0.3">
      <c r="A43" s="2" t="s">
        <v>266</v>
      </c>
      <c r="B43" s="36">
        <v>42625</v>
      </c>
      <c r="C43" s="36">
        <v>42755</v>
      </c>
      <c r="D43" s="2" t="s">
        <v>267</v>
      </c>
      <c r="E43" s="1">
        <v>18</v>
      </c>
      <c r="F43" s="2">
        <v>13.22</v>
      </c>
      <c r="G43" s="43" t="s">
        <v>268</v>
      </c>
      <c r="H43" s="1">
        <v>50.4</v>
      </c>
      <c r="I43" s="1">
        <f t="shared" si="1"/>
        <v>237.96</v>
      </c>
      <c r="J43" s="45" t="s">
        <v>269</v>
      </c>
      <c r="K43" s="45" t="s">
        <v>124</v>
      </c>
      <c r="L43" s="14" t="s">
        <v>89</v>
      </c>
      <c r="M43" s="46"/>
    </row>
    <row r="44" spans="1:13" x14ac:dyDescent="0.3">
      <c r="A44" s="2" t="s">
        <v>274</v>
      </c>
      <c r="B44" s="36">
        <v>42389</v>
      </c>
      <c r="C44" s="36">
        <v>42881</v>
      </c>
      <c r="D44" s="2" t="s">
        <v>282</v>
      </c>
      <c r="E44" s="1">
        <v>6.25</v>
      </c>
      <c r="F44" s="2">
        <v>35.67</v>
      </c>
      <c r="G44" s="2" t="s">
        <v>283</v>
      </c>
      <c r="H44" s="1">
        <v>40.299999999999997</v>
      </c>
      <c r="I44" s="1">
        <f t="shared" si="1"/>
        <v>222.9375</v>
      </c>
      <c r="J44" s="2" t="s">
        <v>277</v>
      </c>
      <c r="K44" s="2" t="s">
        <v>124</v>
      </c>
      <c r="L44" s="14" t="s">
        <v>89</v>
      </c>
      <c r="M44" s="46"/>
    </row>
    <row r="45" spans="1:13" x14ac:dyDescent="0.3">
      <c r="A45" s="2" t="s">
        <v>334</v>
      </c>
      <c r="B45" s="36">
        <v>42229</v>
      </c>
      <c r="C45" s="36">
        <v>42996</v>
      </c>
      <c r="D45" s="2" t="s">
        <v>335</v>
      </c>
      <c r="E45" s="1">
        <v>3.75</v>
      </c>
      <c r="F45" s="2">
        <v>33.15</v>
      </c>
      <c r="G45" s="37" t="s">
        <v>336</v>
      </c>
      <c r="H45" s="1">
        <v>40.299999999999997</v>
      </c>
      <c r="I45" s="48">
        <f t="shared" si="1"/>
        <v>124.3125</v>
      </c>
      <c r="J45" s="2" t="s">
        <v>337</v>
      </c>
      <c r="K45" s="2" t="s">
        <v>124</v>
      </c>
      <c r="L45" s="14" t="s">
        <v>89</v>
      </c>
    </row>
    <row r="46" spans="1:13" x14ac:dyDescent="0.3">
      <c r="A46" s="22" t="s">
        <v>381</v>
      </c>
      <c r="B46" s="36">
        <v>42853</v>
      </c>
      <c r="C46" s="79">
        <v>42914</v>
      </c>
      <c r="D46" s="46" t="s">
        <v>382</v>
      </c>
      <c r="E46" s="89">
        <v>6</v>
      </c>
      <c r="F46" s="46">
        <v>9.67</v>
      </c>
      <c r="G46" s="46" t="s">
        <v>383</v>
      </c>
      <c r="H46" s="88">
        <v>37.950000000000003</v>
      </c>
      <c r="I46" s="1">
        <f t="shared" si="1"/>
        <v>58.019999999999996</v>
      </c>
      <c r="J46" s="92" t="s">
        <v>384</v>
      </c>
      <c r="K46" s="92" t="s">
        <v>124</v>
      </c>
      <c r="L46" s="14" t="s">
        <v>33</v>
      </c>
    </row>
    <row r="47" spans="1:13" x14ac:dyDescent="0.3">
      <c r="A47" s="83" t="s">
        <v>292</v>
      </c>
      <c r="B47" s="86">
        <v>42594</v>
      </c>
      <c r="C47" s="86">
        <v>42914</v>
      </c>
      <c r="D47" s="83" t="s">
        <v>314</v>
      </c>
      <c r="E47" s="87">
        <v>6.75</v>
      </c>
      <c r="F47" s="83">
        <v>27.36</v>
      </c>
      <c r="G47" s="83" t="s">
        <v>315</v>
      </c>
      <c r="H47" s="87">
        <v>32.4</v>
      </c>
      <c r="I47" s="87">
        <f t="shared" si="1"/>
        <v>184.68</v>
      </c>
      <c r="J47" s="83" t="s">
        <v>295</v>
      </c>
      <c r="K47" s="2" t="s">
        <v>124</v>
      </c>
      <c r="L47" s="14" t="s">
        <v>89</v>
      </c>
    </row>
    <row r="48" spans="1:13" x14ac:dyDescent="0.3">
      <c r="A48" s="2" t="s">
        <v>361</v>
      </c>
      <c r="B48" s="36">
        <v>43042</v>
      </c>
      <c r="C48" s="36">
        <v>43074</v>
      </c>
      <c r="D48" s="73" t="s">
        <v>1</v>
      </c>
      <c r="E48" s="46" t="s">
        <v>362</v>
      </c>
      <c r="F48" s="46" t="s">
        <v>1</v>
      </c>
      <c r="G48" s="88" t="s">
        <v>1</v>
      </c>
      <c r="H48" s="44">
        <v>32</v>
      </c>
      <c r="I48" s="92" t="s">
        <v>1</v>
      </c>
      <c r="J48" s="2" t="s">
        <v>144</v>
      </c>
      <c r="K48" s="2" t="s">
        <v>124</v>
      </c>
      <c r="L48" s="14" t="s">
        <v>33</v>
      </c>
    </row>
    <row r="49" spans="1:13" x14ac:dyDescent="0.3">
      <c r="A49" s="2" t="s">
        <v>316</v>
      </c>
      <c r="B49" s="36">
        <v>42411</v>
      </c>
      <c r="C49" s="36">
        <v>42923</v>
      </c>
      <c r="D49" s="2" t="s">
        <v>317</v>
      </c>
      <c r="E49" s="1">
        <v>1.8</v>
      </c>
      <c r="F49" s="2">
        <v>43</v>
      </c>
      <c r="G49" s="2" t="s">
        <v>276</v>
      </c>
      <c r="H49" s="1">
        <v>30</v>
      </c>
      <c r="I49" s="48">
        <f t="shared" ref="I49:I58" si="2">PRODUCT(E49,F49)</f>
        <v>77.400000000000006</v>
      </c>
      <c r="J49" s="2" t="s">
        <v>318</v>
      </c>
      <c r="K49" s="2" t="s">
        <v>124</v>
      </c>
      <c r="L49" s="14" t="s">
        <v>89</v>
      </c>
    </row>
    <row r="50" spans="1:13" x14ac:dyDescent="0.3">
      <c r="A50" s="2" t="s">
        <v>303</v>
      </c>
      <c r="B50" s="36">
        <v>42818</v>
      </c>
      <c r="C50" s="36">
        <v>42818</v>
      </c>
      <c r="D50" s="2" t="s">
        <v>304</v>
      </c>
      <c r="E50" s="1">
        <v>1.5</v>
      </c>
      <c r="F50" s="2">
        <v>36.4</v>
      </c>
      <c r="G50" s="2" t="s">
        <v>305</v>
      </c>
      <c r="H50" s="1">
        <v>29.3</v>
      </c>
      <c r="I50" s="1">
        <f t="shared" si="2"/>
        <v>54.599999999999994</v>
      </c>
      <c r="J50" s="2" t="s">
        <v>306</v>
      </c>
      <c r="K50" s="2" t="s">
        <v>124</v>
      </c>
      <c r="L50" s="14" t="s">
        <v>89</v>
      </c>
    </row>
    <row r="51" spans="1:13" x14ac:dyDescent="0.3">
      <c r="A51" s="2" t="s">
        <v>248</v>
      </c>
      <c r="B51" s="36">
        <v>42860</v>
      </c>
      <c r="C51" s="36">
        <v>43021</v>
      </c>
      <c r="D51" s="2" t="s">
        <v>252</v>
      </c>
      <c r="E51" s="1">
        <v>2.6</v>
      </c>
      <c r="F51" s="2">
        <v>121.9</v>
      </c>
      <c r="G51" s="2" t="s">
        <v>253</v>
      </c>
      <c r="H51" s="1">
        <v>28.8</v>
      </c>
      <c r="I51" s="1">
        <f t="shared" si="2"/>
        <v>316.94</v>
      </c>
      <c r="J51" s="44" t="s">
        <v>251</v>
      </c>
      <c r="K51" s="2" t="s">
        <v>124</v>
      </c>
      <c r="L51" s="14" t="s">
        <v>89</v>
      </c>
      <c r="M51" s="46"/>
    </row>
    <row r="52" spans="1:13" x14ac:dyDescent="0.3">
      <c r="A52" s="2" t="s">
        <v>262</v>
      </c>
      <c r="B52" s="36">
        <v>42863</v>
      </c>
      <c r="C52" s="36">
        <v>43013</v>
      </c>
      <c r="D52" s="2" t="s">
        <v>263</v>
      </c>
      <c r="E52" s="1">
        <v>6.25</v>
      </c>
      <c r="F52" s="2">
        <v>39.799999999999997</v>
      </c>
      <c r="G52" s="2" t="s">
        <v>264</v>
      </c>
      <c r="H52" s="1">
        <v>25</v>
      </c>
      <c r="I52" s="1">
        <f t="shared" si="2"/>
        <v>248.74999999999997</v>
      </c>
      <c r="J52" s="74" t="s">
        <v>265</v>
      </c>
      <c r="K52" s="1" t="s">
        <v>124</v>
      </c>
      <c r="L52" s="14" t="s">
        <v>89</v>
      </c>
      <c r="M52" s="46"/>
    </row>
    <row r="53" spans="1:13" x14ac:dyDescent="0.3">
      <c r="A53" s="2" t="s">
        <v>292</v>
      </c>
      <c r="B53" s="36">
        <v>42959</v>
      </c>
      <c r="C53" s="36">
        <v>42772</v>
      </c>
      <c r="D53" s="2" t="s">
        <v>293</v>
      </c>
      <c r="E53" s="1">
        <v>5</v>
      </c>
      <c r="F53" s="2">
        <v>21.07</v>
      </c>
      <c r="G53" s="43" t="s">
        <v>294</v>
      </c>
      <c r="H53" s="1">
        <v>25</v>
      </c>
      <c r="I53" s="1">
        <f t="shared" si="2"/>
        <v>105.35</v>
      </c>
      <c r="J53" s="83" t="s">
        <v>295</v>
      </c>
      <c r="K53" s="2" t="s">
        <v>124</v>
      </c>
      <c r="L53" s="14" t="s">
        <v>89</v>
      </c>
      <c r="M53" s="46"/>
    </row>
    <row r="54" spans="1:13" x14ac:dyDescent="0.3">
      <c r="A54" s="2" t="s">
        <v>51</v>
      </c>
      <c r="B54" s="36">
        <v>41725</v>
      </c>
      <c r="C54" s="36">
        <v>42765</v>
      </c>
      <c r="D54" s="2" t="s">
        <v>52</v>
      </c>
      <c r="E54" s="1">
        <v>1.01</v>
      </c>
      <c r="F54" s="2">
        <v>108.57</v>
      </c>
      <c r="G54" s="2" t="s">
        <v>53</v>
      </c>
      <c r="H54" s="1">
        <v>23</v>
      </c>
      <c r="I54" s="1">
        <f t="shared" si="2"/>
        <v>109.6557</v>
      </c>
      <c r="J54" s="45" t="s">
        <v>54</v>
      </c>
      <c r="K54" s="2" t="s">
        <v>124</v>
      </c>
      <c r="L54" s="14" t="s">
        <v>89</v>
      </c>
    </row>
    <row r="55" spans="1:13" x14ac:dyDescent="0.3">
      <c r="A55" s="2" t="s">
        <v>274</v>
      </c>
      <c r="B55" s="36">
        <v>42145</v>
      </c>
      <c r="C55" s="36">
        <v>42769</v>
      </c>
      <c r="D55" s="2" t="s">
        <v>275</v>
      </c>
      <c r="E55" s="1">
        <v>3</v>
      </c>
      <c r="F55" s="2">
        <v>29.1</v>
      </c>
      <c r="G55" s="2" t="s">
        <v>276</v>
      </c>
      <c r="H55" s="1">
        <v>20</v>
      </c>
      <c r="I55" s="1">
        <f t="shared" si="2"/>
        <v>87.300000000000011</v>
      </c>
      <c r="J55" s="2" t="s">
        <v>277</v>
      </c>
      <c r="K55" s="2" t="s">
        <v>124</v>
      </c>
      <c r="L55" s="14" t="s">
        <v>89</v>
      </c>
      <c r="M55" s="46"/>
    </row>
    <row r="56" spans="1:13" x14ac:dyDescent="0.3">
      <c r="A56" s="14" t="s">
        <v>248</v>
      </c>
      <c r="B56" s="36">
        <v>42047</v>
      </c>
      <c r="C56" s="36">
        <v>42776</v>
      </c>
      <c r="D56" s="2" t="s">
        <v>249</v>
      </c>
      <c r="E56" s="1">
        <v>2.7</v>
      </c>
      <c r="F56" s="2">
        <v>109.25</v>
      </c>
      <c r="G56" s="43" t="s">
        <v>250</v>
      </c>
      <c r="H56" s="1">
        <v>17.5</v>
      </c>
      <c r="I56" s="1">
        <f t="shared" si="2"/>
        <v>294.97500000000002</v>
      </c>
      <c r="J56" s="44" t="s">
        <v>1022</v>
      </c>
      <c r="K56" s="2" t="s">
        <v>124</v>
      </c>
      <c r="L56" s="14" t="s">
        <v>89</v>
      </c>
      <c r="M56" s="46"/>
    </row>
    <row r="57" spans="1:13" x14ac:dyDescent="0.3">
      <c r="A57" s="2" t="s">
        <v>330</v>
      </c>
      <c r="B57" s="36">
        <v>43081</v>
      </c>
      <c r="C57" s="36">
        <v>43081</v>
      </c>
      <c r="D57" s="2" t="s">
        <v>355</v>
      </c>
      <c r="E57" s="1">
        <v>1.5</v>
      </c>
      <c r="F57" s="2">
        <v>21.85</v>
      </c>
      <c r="G57" s="2" t="s">
        <v>356</v>
      </c>
      <c r="H57" s="1">
        <v>15</v>
      </c>
      <c r="I57" s="1">
        <f t="shared" si="2"/>
        <v>32.775000000000006</v>
      </c>
      <c r="J57" s="2" t="s">
        <v>333</v>
      </c>
      <c r="K57" s="2" t="s">
        <v>124</v>
      </c>
      <c r="L57" s="14" t="s">
        <v>89</v>
      </c>
    </row>
    <row r="58" spans="1:13" x14ac:dyDescent="0.3">
      <c r="A58" s="14" t="s">
        <v>299</v>
      </c>
      <c r="B58" s="36">
        <v>42720</v>
      </c>
      <c r="C58" s="36">
        <v>42816</v>
      </c>
      <c r="D58" s="14" t="s">
        <v>300</v>
      </c>
      <c r="E58" s="45">
        <v>3.74</v>
      </c>
      <c r="F58" s="84">
        <v>22.9</v>
      </c>
      <c r="G58" s="2" t="s">
        <v>301</v>
      </c>
      <c r="H58" s="15">
        <v>14</v>
      </c>
      <c r="I58" s="1">
        <f t="shared" si="2"/>
        <v>85.646000000000001</v>
      </c>
      <c r="J58" s="2" t="s">
        <v>302</v>
      </c>
      <c r="K58" s="2" t="s">
        <v>124</v>
      </c>
      <c r="L58" s="14" t="s">
        <v>89</v>
      </c>
      <c r="M58" s="58"/>
    </row>
    <row r="59" spans="1:13" x14ac:dyDescent="0.3">
      <c r="A59" s="14" t="s">
        <v>369</v>
      </c>
      <c r="B59" s="36">
        <v>42682</v>
      </c>
      <c r="C59" s="36">
        <v>42823</v>
      </c>
      <c r="D59" s="2" t="s">
        <v>370</v>
      </c>
      <c r="E59" s="44">
        <v>6</v>
      </c>
      <c r="F59" s="2">
        <v>139.9</v>
      </c>
      <c r="G59" s="2" t="s">
        <v>371</v>
      </c>
      <c r="H59" s="45">
        <v>13.8</v>
      </c>
      <c r="I59" s="1">
        <v>20.984999999999999</v>
      </c>
      <c r="J59" s="74" t="s">
        <v>372</v>
      </c>
      <c r="K59" s="92" t="s">
        <v>124</v>
      </c>
      <c r="L59" s="14" t="s">
        <v>33</v>
      </c>
    </row>
    <row r="60" spans="1:13" x14ac:dyDescent="0.3">
      <c r="A60" s="2" t="s">
        <v>367</v>
      </c>
      <c r="B60" s="36">
        <v>42776</v>
      </c>
      <c r="C60" s="36">
        <v>42794</v>
      </c>
      <c r="D60" s="92" t="s">
        <v>1</v>
      </c>
      <c r="E60" s="92" t="s">
        <v>368</v>
      </c>
      <c r="F60" s="92" t="s">
        <v>1</v>
      </c>
      <c r="G60" s="92" t="s">
        <v>1</v>
      </c>
      <c r="H60" s="44">
        <v>13</v>
      </c>
      <c r="I60" s="92" t="s">
        <v>1</v>
      </c>
      <c r="J60" s="2" t="s">
        <v>1023</v>
      </c>
      <c r="K60" s="2" t="s">
        <v>124</v>
      </c>
      <c r="L60" s="14" t="s">
        <v>33</v>
      </c>
    </row>
    <row r="61" spans="1:13" x14ac:dyDescent="0.3">
      <c r="A61" s="2" t="s">
        <v>307</v>
      </c>
      <c r="B61" s="36">
        <v>41866</v>
      </c>
      <c r="C61" s="36">
        <v>42824</v>
      </c>
      <c r="D61" s="2" t="s">
        <v>308</v>
      </c>
      <c r="E61" s="1">
        <v>4.45</v>
      </c>
      <c r="F61" s="2">
        <v>6.18</v>
      </c>
      <c r="G61" s="37" t="s">
        <v>309</v>
      </c>
      <c r="H61" s="1">
        <v>9.1999999999999993</v>
      </c>
      <c r="I61" s="48">
        <f>PRODUCT(E61,F61)</f>
        <v>27.501000000000001</v>
      </c>
      <c r="J61" s="14" t="s">
        <v>1024</v>
      </c>
      <c r="K61" s="2" t="s">
        <v>124</v>
      </c>
      <c r="L61" s="14" t="s">
        <v>89</v>
      </c>
    </row>
    <row r="62" spans="1:13" x14ac:dyDescent="0.3">
      <c r="A62" s="2" t="s">
        <v>323</v>
      </c>
      <c r="B62" s="36">
        <v>42909</v>
      </c>
      <c r="C62" s="36">
        <v>42944</v>
      </c>
      <c r="D62" s="2" t="s">
        <v>324</v>
      </c>
      <c r="E62" s="1">
        <v>2</v>
      </c>
      <c r="F62" s="2">
        <v>15</v>
      </c>
      <c r="G62" s="2" t="s">
        <v>50</v>
      </c>
      <c r="H62" s="1">
        <v>6</v>
      </c>
      <c r="I62" s="48">
        <f>PRODUCT(E62,F62)</f>
        <v>30</v>
      </c>
      <c r="J62" s="2" t="s">
        <v>325</v>
      </c>
      <c r="K62" s="2" t="s">
        <v>124</v>
      </c>
      <c r="L62" s="14" t="s">
        <v>89</v>
      </c>
    </row>
    <row r="63" spans="1:13" x14ac:dyDescent="0.3">
      <c r="A63" s="2" t="s">
        <v>258</v>
      </c>
      <c r="B63" s="79">
        <v>42880</v>
      </c>
      <c r="C63" s="79">
        <v>42880</v>
      </c>
      <c r="D63" s="2" t="s">
        <v>259</v>
      </c>
      <c r="E63" s="80">
        <v>0.45</v>
      </c>
      <c r="F63" s="2" t="s">
        <v>1</v>
      </c>
      <c r="G63" s="2" t="s">
        <v>260</v>
      </c>
      <c r="H63" s="1">
        <v>5.8</v>
      </c>
      <c r="I63" s="48" t="s">
        <v>1</v>
      </c>
      <c r="J63" s="2" t="s">
        <v>261</v>
      </c>
      <c r="K63" s="1" t="s">
        <v>124</v>
      </c>
      <c r="L63" s="14" t="s">
        <v>89</v>
      </c>
      <c r="M63" s="46"/>
    </row>
    <row r="64" spans="1:13" x14ac:dyDescent="0.3">
      <c r="A64" s="2" t="s">
        <v>397</v>
      </c>
      <c r="B64" s="36">
        <v>42492</v>
      </c>
      <c r="C64" s="36">
        <v>42923</v>
      </c>
      <c r="D64" s="2" t="s">
        <v>398</v>
      </c>
      <c r="E64" s="1" t="s">
        <v>1</v>
      </c>
      <c r="F64" s="2" t="s">
        <v>1</v>
      </c>
      <c r="G64" s="2" t="s">
        <v>399</v>
      </c>
      <c r="H64" s="1">
        <v>5.34</v>
      </c>
      <c r="I64" s="48" t="s">
        <v>1</v>
      </c>
      <c r="J64" s="92" t="s">
        <v>400</v>
      </c>
      <c r="K64" s="2" t="s">
        <v>124</v>
      </c>
      <c r="L64" s="14" t="s">
        <v>89</v>
      </c>
    </row>
    <row r="65" spans="1:13" x14ac:dyDescent="0.3">
      <c r="A65" s="14" t="s">
        <v>296</v>
      </c>
      <c r="B65" s="36">
        <v>42807</v>
      </c>
      <c r="C65" s="36">
        <v>42808</v>
      </c>
      <c r="D65" s="2" t="s">
        <v>297</v>
      </c>
      <c r="E65" s="1">
        <v>0.3</v>
      </c>
      <c r="F65" s="2" t="s">
        <v>1</v>
      </c>
      <c r="G65" s="43" t="s">
        <v>50</v>
      </c>
      <c r="H65" s="1">
        <v>5.1749999999999998</v>
      </c>
      <c r="I65" s="1" t="s">
        <v>1</v>
      </c>
      <c r="J65" s="2" t="s">
        <v>298</v>
      </c>
      <c r="K65" s="2" t="s">
        <v>124</v>
      </c>
      <c r="L65" s="14" t="s">
        <v>89</v>
      </c>
      <c r="M65" s="46"/>
    </row>
    <row r="66" spans="1:13" x14ac:dyDescent="0.3">
      <c r="A66" s="22" t="s">
        <v>363</v>
      </c>
      <c r="B66" s="36">
        <v>42968</v>
      </c>
      <c r="C66" s="36">
        <v>42971</v>
      </c>
      <c r="D66" s="46" t="s">
        <v>364</v>
      </c>
      <c r="E66" s="73">
        <v>0.1</v>
      </c>
      <c r="F66" s="46">
        <v>95.13</v>
      </c>
      <c r="G66" s="46" t="s">
        <v>365</v>
      </c>
      <c r="H66" s="88">
        <v>5</v>
      </c>
      <c r="I66" s="16">
        <f>PRODUCT(E66,F66)</f>
        <v>9.5129999999999999</v>
      </c>
      <c r="J66" s="92" t="s">
        <v>366</v>
      </c>
      <c r="K66" s="92" t="s">
        <v>124</v>
      </c>
      <c r="L66" s="14" t="s">
        <v>33</v>
      </c>
    </row>
    <row r="67" spans="1:13" x14ac:dyDescent="0.3">
      <c r="A67" s="2" t="s">
        <v>330</v>
      </c>
      <c r="B67" s="36">
        <v>42943</v>
      </c>
      <c r="C67" s="36">
        <v>42978</v>
      </c>
      <c r="D67" s="2" t="s">
        <v>331</v>
      </c>
      <c r="E67" s="1">
        <v>1.75</v>
      </c>
      <c r="F67" s="2">
        <v>10.75</v>
      </c>
      <c r="G67" s="2" t="s">
        <v>332</v>
      </c>
      <c r="H67" s="1">
        <v>2.4</v>
      </c>
      <c r="I67" s="48">
        <f>PRODUCT(E67,F67)</f>
        <v>18.8125</v>
      </c>
      <c r="J67" s="2" t="s">
        <v>333</v>
      </c>
      <c r="K67" s="2" t="s">
        <v>124</v>
      </c>
      <c r="L67" s="14" t="s">
        <v>89</v>
      </c>
    </row>
    <row r="69" spans="1:13" x14ac:dyDescent="0.3">
      <c r="A69" s="101" t="s">
        <v>30</v>
      </c>
    </row>
  </sheetData>
  <sortState ref="A21:M76">
    <sortCondition descending="1" ref="H21:H76"/>
  </sortState>
  <mergeCells count="1">
    <mergeCell ref="A1:J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workbookViewId="0">
      <selection activeCell="A5" sqref="A5"/>
    </sheetView>
  </sheetViews>
  <sheetFormatPr defaultColWidth="8.88671875" defaultRowHeight="14.4" x14ac:dyDescent="0.3"/>
  <cols>
    <col min="1" max="1" width="22.5546875" style="24" customWidth="1"/>
    <col min="2" max="2" width="17.6640625" style="24" customWidth="1"/>
    <col min="3" max="3" width="15.6640625" style="24" customWidth="1"/>
    <col min="4" max="4" width="8.88671875" style="24" customWidth="1"/>
    <col min="5" max="5" width="28.109375" style="24" customWidth="1"/>
    <col min="6" max="6" width="8.88671875" style="24" customWidth="1"/>
    <col min="7" max="8" width="17.5546875" style="24" customWidth="1"/>
    <col min="9" max="9" width="17.109375" style="24" customWidth="1"/>
    <col min="10" max="16384" width="8.88671875" style="24"/>
  </cols>
  <sheetData>
    <row r="1" spans="1:8" ht="21" x14ac:dyDescent="0.4">
      <c r="A1" s="107" t="s">
        <v>559</v>
      </c>
      <c r="B1" s="110"/>
      <c r="C1" s="110"/>
      <c r="D1" s="110"/>
      <c r="E1" s="110"/>
      <c r="F1" s="110"/>
      <c r="G1" s="111"/>
      <c r="H1" s="109"/>
    </row>
    <row r="2" spans="1:8" x14ac:dyDescent="0.3">
      <c r="D2" s="25"/>
    </row>
    <row r="3" spans="1:8" x14ac:dyDescent="0.3">
      <c r="D3" s="25"/>
    </row>
    <row r="4" spans="1:8" x14ac:dyDescent="0.3">
      <c r="D4" s="25"/>
    </row>
    <row r="5" spans="1:8" x14ac:dyDescent="0.3">
      <c r="D5" s="25"/>
    </row>
    <row r="6" spans="1:8" x14ac:dyDescent="0.3">
      <c r="A6" s="17" t="s">
        <v>28</v>
      </c>
      <c r="B6" s="26">
        <f>SUM(D21:D72)</f>
        <v>1208.6630000000005</v>
      </c>
      <c r="D6" s="25"/>
    </row>
    <row r="7" spans="1:8" x14ac:dyDescent="0.3">
      <c r="A7" s="19" t="s">
        <v>29</v>
      </c>
      <c r="B7" s="20">
        <v>52</v>
      </c>
      <c r="D7" s="25"/>
    </row>
    <row r="8" spans="1:8" x14ac:dyDescent="0.3">
      <c r="D8" s="25"/>
    </row>
    <row r="9" spans="1:8" x14ac:dyDescent="0.3">
      <c r="D9" s="25"/>
    </row>
    <row r="10" spans="1:8" x14ac:dyDescent="0.3">
      <c r="D10" s="25"/>
    </row>
    <row r="11" spans="1:8" x14ac:dyDescent="0.3">
      <c r="D11" s="25"/>
    </row>
    <row r="12" spans="1:8" x14ac:dyDescent="0.3">
      <c r="D12" s="25"/>
    </row>
    <row r="13" spans="1:8" x14ac:dyDescent="0.3">
      <c r="D13" s="25"/>
    </row>
    <row r="14" spans="1:8" x14ac:dyDescent="0.3">
      <c r="D14" s="25"/>
    </row>
    <row r="15" spans="1:8" x14ac:dyDescent="0.3">
      <c r="D15" s="25"/>
    </row>
    <row r="16" spans="1:8" x14ac:dyDescent="0.3">
      <c r="D16" s="25"/>
    </row>
    <row r="17" spans="1:10" x14ac:dyDescent="0.3">
      <c r="D17" s="25"/>
    </row>
    <row r="18" spans="1:10" x14ac:dyDescent="0.3">
      <c r="D18" s="25"/>
    </row>
    <row r="19" spans="1:10" x14ac:dyDescent="0.3">
      <c r="D19" s="25"/>
    </row>
    <row r="20" spans="1:10" ht="43.2" x14ac:dyDescent="0.3">
      <c r="A20" s="8" t="s">
        <v>13</v>
      </c>
      <c r="B20" s="8" t="s">
        <v>14</v>
      </c>
      <c r="C20" s="8" t="s">
        <v>15</v>
      </c>
      <c r="D20" s="8" t="s">
        <v>16</v>
      </c>
      <c r="E20" s="8" t="s">
        <v>17</v>
      </c>
      <c r="F20" s="8" t="s">
        <v>10</v>
      </c>
      <c r="G20" s="11" t="s">
        <v>12</v>
      </c>
      <c r="H20" s="11" t="s">
        <v>18</v>
      </c>
      <c r="I20" s="59" t="s">
        <v>90</v>
      </c>
    </row>
    <row r="21" spans="1:10" x14ac:dyDescent="0.3">
      <c r="A21" s="2" t="s">
        <v>466</v>
      </c>
      <c r="B21" s="2" t="s">
        <v>62</v>
      </c>
      <c r="C21" s="44" t="s">
        <v>1</v>
      </c>
      <c r="D21" s="1">
        <v>200</v>
      </c>
      <c r="E21" s="94" t="s">
        <v>467</v>
      </c>
      <c r="F21" s="36">
        <v>42760</v>
      </c>
      <c r="G21" s="14" t="s">
        <v>1029</v>
      </c>
      <c r="H21" s="1" t="s">
        <v>124</v>
      </c>
      <c r="I21" s="92" t="s">
        <v>563</v>
      </c>
      <c r="J21" s="5"/>
    </row>
    <row r="22" spans="1:10" x14ac:dyDescent="0.3">
      <c r="A22" s="92" t="s">
        <v>447</v>
      </c>
      <c r="B22" s="2" t="s">
        <v>448</v>
      </c>
      <c r="C22" s="2" t="s">
        <v>1</v>
      </c>
      <c r="D22" s="1">
        <v>100</v>
      </c>
      <c r="E22" s="37" t="s">
        <v>449</v>
      </c>
      <c r="F22" s="36">
        <v>42867</v>
      </c>
      <c r="G22" s="92" t="s">
        <v>450</v>
      </c>
      <c r="H22" s="1" t="s">
        <v>124</v>
      </c>
      <c r="I22" s="24" t="s">
        <v>564</v>
      </c>
      <c r="J22" s="5"/>
    </row>
    <row r="23" spans="1:10" x14ac:dyDescent="0.3">
      <c r="A23" s="2" t="s">
        <v>426</v>
      </c>
      <c r="B23" s="2" t="s">
        <v>4</v>
      </c>
      <c r="C23" s="2" t="s">
        <v>427</v>
      </c>
      <c r="D23" s="1">
        <v>96.1</v>
      </c>
      <c r="E23" s="43" t="s">
        <v>428</v>
      </c>
      <c r="F23" s="36">
        <v>42779</v>
      </c>
      <c r="G23" s="2" t="s">
        <v>1028</v>
      </c>
      <c r="H23" s="2" t="s">
        <v>124</v>
      </c>
      <c r="I23" s="24" t="s">
        <v>565</v>
      </c>
      <c r="J23" s="5"/>
    </row>
    <row r="24" spans="1:10" x14ac:dyDescent="0.3">
      <c r="A24" s="2" t="s">
        <v>426</v>
      </c>
      <c r="B24" s="2" t="s">
        <v>429</v>
      </c>
      <c r="C24" s="2" t="s">
        <v>1</v>
      </c>
      <c r="D24" s="1">
        <v>90.2</v>
      </c>
      <c r="E24" s="37" t="s">
        <v>1048</v>
      </c>
      <c r="F24" s="36">
        <v>42989</v>
      </c>
      <c r="G24" s="2" t="s">
        <v>1028</v>
      </c>
      <c r="H24" s="2" t="s">
        <v>124</v>
      </c>
      <c r="I24" s="24" t="s">
        <v>565</v>
      </c>
      <c r="J24" s="1"/>
    </row>
    <row r="25" spans="1:10" x14ac:dyDescent="0.3">
      <c r="A25" s="2" t="s">
        <v>56</v>
      </c>
      <c r="B25" s="2" t="s">
        <v>57</v>
      </c>
      <c r="C25" s="2" t="s">
        <v>1</v>
      </c>
      <c r="D25" s="1">
        <v>75</v>
      </c>
      <c r="E25" s="49" t="s">
        <v>58</v>
      </c>
      <c r="F25" s="36">
        <v>42968</v>
      </c>
      <c r="G25" s="92" t="s">
        <v>59</v>
      </c>
      <c r="H25" s="2" t="s">
        <v>124</v>
      </c>
      <c r="I25" s="24" t="s">
        <v>566</v>
      </c>
      <c r="J25" s="5"/>
    </row>
    <row r="26" spans="1:10" x14ac:dyDescent="0.3">
      <c r="A26" s="2" t="s">
        <v>416</v>
      </c>
      <c r="B26" s="2" t="s">
        <v>417</v>
      </c>
      <c r="C26" s="2" t="s">
        <v>1</v>
      </c>
      <c r="D26" s="1">
        <v>60</v>
      </c>
      <c r="E26" s="37" t="s">
        <v>1049</v>
      </c>
      <c r="F26" s="36">
        <v>43060</v>
      </c>
      <c r="G26" s="92" t="s">
        <v>418</v>
      </c>
      <c r="H26" s="1" t="s">
        <v>124</v>
      </c>
    </row>
    <row r="27" spans="1:10" x14ac:dyDescent="0.3">
      <c r="A27" s="2" t="s">
        <v>472</v>
      </c>
      <c r="B27" s="36" t="s">
        <v>78</v>
      </c>
      <c r="C27" s="36" t="s">
        <v>1</v>
      </c>
      <c r="D27" s="1">
        <v>55</v>
      </c>
      <c r="E27" s="43" t="s">
        <v>473</v>
      </c>
      <c r="F27" s="36">
        <v>42772</v>
      </c>
      <c r="G27" s="2" t="s">
        <v>313</v>
      </c>
      <c r="H27" s="2" t="s">
        <v>124</v>
      </c>
      <c r="I27" s="92"/>
    </row>
    <row r="28" spans="1:10" x14ac:dyDescent="0.3">
      <c r="A28" s="2" t="s">
        <v>439</v>
      </c>
      <c r="B28" s="2" t="s">
        <v>440</v>
      </c>
      <c r="C28" s="2" t="s">
        <v>1</v>
      </c>
      <c r="D28" s="1">
        <v>53</v>
      </c>
      <c r="E28" s="37" t="s">
        <v>441</v>
      </c>
      <c r="F28" s="36">
        <v>43059</v>
      </c>
      <c r="G28" s="92" t="s">
        <v>442</v>
      </c>
      <c r="H28" s="92" t="s">
        <v>124</v>
      </c>
      <c r="I28" s="92"/>
    </row>
    <row r="29" spans="1:10" x14ac:dyDescent="0.3">
      <c r="A29" s="2" t="s">
        <v>474</v>
      </c>
      <c r="B29" s="2" t="s">
        <v>475</v>
      </c>
      <c r="C29" s="2" t="s">
        <v>1</v>
      </c>
      <c r="D29" s="1">
        <v>45</v>
      </c>
      <c r="E29" s="43" t="s">
        <v>476</v>
      </c>
      <c r="F29" s="36">
        <v>42790</v>
      </c>
      <c r="G29" s="2" t="s">
        <v>1030</v>
      </c>
      <c r="H29" s="1" t="s">
        <v>124</v>
      </c>
      <c r="I29" s="92"/>
    </row>
    <row r="30" spans="1:10" x14ac:dyDescent="0.3">
      <c r="A30" s="2" t="s">
        <v>460</v>
      </c>
      <c r="B30" s="2" t="s">
        <v>461</v>
      </c>
      <c r="C30" s="2" t="s">
        <v>1</v>
      </c>
      <c r="D30" s="1">
        <v>40</v>
      </c>
      <c r="E30" s="43" t="s">
        <v>462</v>
      </c>
      <c r="F30" s="36">
        <v>42754</v>
      </c>
      <c r="G30" s="45" t="s">
        <v>1031</v>
      </c>
      <c r="H30" s="92" t="s">
        <v>124</v>
      </c>
      <c r="I30" s="5"/>
    </row>
    <row r="31" spans="1:10" x14ac:dyDescent="0.3">
      <c r="A31" s="2" t="s">
        <v>433</v>
      </c>
      <c r="B31" s="2" t="s">
        <v>417</v>
      </c>
      <c r="C31" s="2" t="s">
        <v>1</v>
      </c>
      <c r="D31" s="1">
        <v>40</v>
      </c>
      <c r="E31" s="37" t="s">
        <v>434</v>
      </c>
      <c r="F31" s="36">
        <v>42934</v>
      </c>
      <c r="G31" s="77" t="s">
        <v>265</v>
      </c>
      <c r="H31" s="1" t="s">
        <v>124</v>
      </c>
      <c r="I31" s="2"/>
    </row>
    <row r="32" spans="1:10" x14ac:dyDescent="0.3">
      <c r="A32" s="2" t="s">
        <v>463</v>
      </c>
      <c r="B32" s="2" t="s">
        <v>464</v>
      </c>
      <c r="C32" s="2" t="s">
        <v>1</v>
      </c>
      <c r="D32" s="1">
        <v>40</v>
      </c>
      <c r="E32" s="49" t="s">
        <v>465</v>
      </c>
      <c r="F32" s="36">
        <v>42755</v>
      </c>
      <c r="G32" s="2" t="s">
        <v>318</v>
      </c>
      <c r="H32" s="2" t="s">
        <v>124</v>
      </c>
      <c r="I32" s="92"/>
    </row>
    <row r="33" spans="1:9" x14ac:dyDescent="0.3">
      <c r="A33" s="2" t="s">
        <v>65</v>
      </c>
      <c r="B33" s="2" t="s">
        <v>4</v>
      </c>
      <c r="C33" s="2" t="s">
        <v>66</v>
      </c>
      <c r="D33" s="1">
        <v>40</v>
      </c>
      <c r="E33" s="43" t="s">
        <v>67</v>
      </c>
      <c r="F33" s="36">
        <v>42822</v>
      </c>
      <c r="G33" s="77" t="s">
        <v>101</v>
      </c>
      <c r="H33" s="2" t="s">
        <v>124</v>
      </c>
    </row>
    <row r="34" spans="1:9" x14ac:dyDescent="0.3">
      <c r="A34" s="2" t="s">
        <v>513</v>
      </c>
      <c r="B34" s="2" t="s">
        <v>429</v>
      </c>
      <c r="C34" s="2" t="s">
        <v>1</v>
      </c>
      <c r="D34" s="1">
        <v>30</v>
      </c>
      <c r="E34" s="43" t="s">
        <v>514</v>
      </c>
      <c r="F34" s="36">
        <v>42940</v>
      </c>
      <c r="G34" s="77" t="s">
        <v>515</v>
      </c>
      <c r="H34" s="1" t="s">
        <v>124</v>
      </c>
    </row>
    <row r="35" spans="1:9" x14ac:dyDescent="0.3">
      <c r="A35" s="2" t="s">
        <v>443</v>
      </c>
      <c r="B35" s="2" t="s">
        <v>4</v>
      </c>
      <c r="C35" s="2" t="s">
        <v>444</v>
      </c>
      <c r="D35" s="1">
        <v>28</v>
      </c>
      <c r="E35" s="93" t="s">
        <v>445</v>
      </c>
      <c r="F35" s="36">
        <v>42958</v>
      </c>
      <c r="G35" s="77" t="s">
        <v>446</v>
      </c>
      <c r="H35" s="1" t="s">
        <v>124</v>
      </c>
      <c r="I35" s="92"/>
    </row>
    <row r="36" spans="1:9" x14ac:dyDescent="0.3">
      <c r="A36" s="2" t="s">
        <v>525</v>
      </c>
      <c r="B36" s="2" t="s">
        <v>4</v>
      </c>
      <c r="C36" s="2" t="s">
        <v>60</v>
      </c>
      <c r="D36" s="1">
        <v>27.7</v>
      </c>
      <c r="E36" s="37" t="s">
        <v>1050</v>
      </c>
      <c r="F36" s="36">
        <v>43006</v>
      </c>
      <c r="G36" s="77" t="s">
        <v>526</v>
      </c>
      <c r="H36" s="1" t="s">
        <v>124</v>
      </c>
    </row>
    <row r="37" spans="1:9" x14ac:dyDescent="0.3">
      <c r="A37" s="2" t="s">
        <v>506</v>
      </c>
      <c r="B37" s="2" t="s">
        <v>4</v>
      </c>
      <c r="C37" s="2" t="s">
        <v>507</v>
      </c>
      <c r="D37" s="1">
        <v>20</v>
      </c>
      <c r="E37" s="43" t="s">
        <v>508</v>
      </c>
      <c r="F37" s="36">
        <v>42860</v>
      </c>
      <c r="G37" s="2" t="s">
        <v>233</v>
      </c>
      <c r="H37" s="1" t="s">
        <v>124</v>
      </c>
    </row>
    <row r="38" spans="1:9" x14ac:dyDescent="0.3">
      <c r="A38" s="2" t="s">
        <v>509</v>
      </c>
      <c r="B38" s="2" t="s">
        <v>55</v>
      </c>
      <c r="C38" s="2" t="s">
        <v>510</v>
      </c>
      <c r="D38" s="1">
        <v>18.2</v>
      </c>
      <c r="E38" s="37" t="s">
        <v>511</v>
      </c>
      <c r="F38" s="36">
        <v>42899</v>
      </c>
      <c r="G38" s="77" t="s">
        <v>512</v>
      </c>
      <c r="H38" s="1" t="s">
        <v>124</v>
      </c>
    </row>
    <row r="39" spans="1:9" x14ac:dyDescent="0.3">
      <c r="A39" s="2" t="s">
        <v>68</v>
      </c>
      <c r="B39" s="2" t="s">
        <v>55</v>
      </c>
      <c r="C39" s="2" t="s">
        <v>69</v>
      </c>
      <c r="D39" s="1">
        <v>18</v>
      </c>
      <c r="E39" s="43" t="s">
        <v>70</v>
      </c>
      <c r="F39" s="36">
        <v>42845</v>
      </c>
      <c r="G39" s="77" t="s">
        <v>102</v>
      </c>
      <c r="H39" s="1" t="s">
        <v>124</v>
      </c>
      <c r="I39" s="42"/>
    </row>
    <row r="40" spans="1:9" x14ac:dyDescent="0.3">
      <c r="A40" s="2" t="s">
        <v>545</v>
      </c>
      <c r="B40" s="2" t="s">
        <v>546</v>
      </c>
      <c r="C40" s="2" t="s">
        <v>547</v>
      </c>
      <c r="D40" s="1">
        <v>15.7</v>
      </c>
      <c r="E40" s="37" t="s">
        <v>548</v>
      </c>
      <c r="F40" s="36">
        <v>43075</v>
      </c>
      <c r="G40" s="77" t="s">
        <v>549</v>
      </c>
      <c r="H40" s="2" t="s">
        <v>124</v>
      </c>
    </row>
    <row r="41" spans="1:9" x14ac:dyDescent="0.3">
      <c r="A41" s="2" t="s">
        <v>537</v>
      </c>
      <c r="B41" s="2" t="s">
        <v>55</v>
      </c>
      <c r="C41" s="2" t="s">
        <v>263</v>
      </c>
      <c r="D41" s="1">
        <v>10.4</v>
      </c>
      <c r="E41" s="37" t="s">
        <v>538</v>
      </c>
      <c r="F41" s="36">
        <v>43025</v>
      </c>
      <c r="G41" s="92" t="s">
        <v>539</v>
      </c>
      <c r="H41" s="2" t="s">
        <v>124</v>
      </c>
    </row>
    <row r="42" spans="1:9" x14ac:dyDescent="0.3">
      <c r="A42" s="2" t="s">
        <v>489</v>
      </c>
      <c r="B42" s="2" t="s">
        <v>4</v>
      </c>
      <c r="C42" s="45" t="s">
        <v>490</v>
      </c>
      <c r="D42" s="1">
        <v>10</v>
      </c>
      <c r="E42" s="37" t="s">
        <v>491</v>
      </c>
      <c r="F42" s="36">
        <v>42807</v>
      </c>
      <c r="G42" s="2" t="s">
        <v>329</v>
      </c>
      <c r="H42" s="2" t="s">
        <v>124</v>
      </c>
    </row>
    <row r="43" spans="1:9" x14ac:dyDescent="0.3">
      <c r="A43" s="2" t="s">
        <v>534</v>
      </c>
      <c r="B43" s="2" t="s">
        <v>55</v>
      </c>
      <c r="C43" s="2" t="s">
        <v>535</v>
      </c>
      <c r="D43" s="1">
        <v>9.5</v>
      </c>
      <c r="E43" s="2" t="s">
        <v>536</v>
      </c>
      <c r="F43" s="36">
        <v>43073</v>
      </c>
      <c r="G43" s="2" t="s">
        <v>302</v>
      </c>
      <c r="H43" s="2" t="s">
        <v>124</v>
      </c>
    </row>
    <row r="44" spans="1:9" x14ac:dyDescent="0.3">
      <c r="A44" s="2" t="s">
        <v>492</v>
      </c>
      <c r="B44" s="2" t="s">
        <v>493</v>
      </c>
      <c r="C44" s="2" t="s">
        <v>494</v>
      </c>
      <c r="D44" s="1">
        <v>9.4</v>
      </c>
      <c r="E44" s="43" t="s">
        <v>495</v>
      </c>
      <c r="F44" s="36">
        <v>42816</v>
      </c>
      <c r="G44" s="43" t="s">
        <v>496</v>
      </c>
      <c r="H44" s="1" t="s">
        <v>124</v>
      </c>
    </row>
    <row r="45" spans="1:9" x14ac:dyDescent="0.3">
      <c r="A45" s="2" t="s">
        <v>518</v>
      </c>
      <c r="B45" s="2" t="s">
        <v>63</v>
      </c>
      <c r="C45" s="2" t="s">
        <v>1</v>
      </c>
      <c r="D45" s="1">
        <v>8</v>
      </c>
      <c r="E45" s="49" t="s">
        <v>519</v>
      </c>
      <c r="F45" s="36">
        <v>42948</v>
      </c>
      <c r="G45" s="92" t="s">
        <v>520</v>
      </c>
      <c r="H45" s="1" t="s">
        <v>124</v>
      </c>
    </row>
    <row r="46" spans="1:9" x14ac:dyDescent="0.3">
      <c r="A46" s="2" t="s">
        <v>527</v>
      </c>
      <c r="B46" s="2" t="s">
        <v>528</v>
      </c>
      <c r="C46" s="2" t="s">
        <v>1</v>
      </c>
      <c r="D46" s="1">
        <v>6.9</v>
      </c>
      <c r="E46" s="95" t="s">
        <v>529</v>
      </c>
      <c r="F46" s="36">
        <v>43014</v>
      </c>
      <c r="G46" s="92" t="s">
        <v>530</v>
      </c>
      <c r="H46" s="1" t="s">
        <v>124</v>
      </c>
    </row>
    <row r="47" spans="1:9" x14ac:dyDescent="0.3">
      <c r="A47" s="2" t="s">
        <v>521</v>
      </c>
      <c r="B47" s="2" t="s">
        <v>522</v>
      </c>
      <c r="C47" s="2" t="s">
        <v>1</v>
      </c>
      <c r="D47" s="1">
        <v>6</v>
      </c>
      <c r="E47" s="37" t="s">
        <v>523</v>
      </c>
      <c r="F47" s="36">
        <v>42972</v>
      </c>
      <c r="G47" s="92" t="s">
        <v>524</v>
      </c>
      <c r="H47" s="1" t="s">
        <v>124</v>
      </c>
    </row>
    <row r="48" spans="1:9" x14ac:dyDescent="0.3">
      <c r="A48" s="2" t="s">
        <v>550</v>
      </c>
      <c r="B48" s="2" t="s">
        <v>4</v>
      </c>
      <c r="C48" s="2" t="s">
        <v>551</v>
      </c>
      <c r="D48" s="1">
        <v>5.4</v>
      </c>
      <c r="E48" s="37" t="s">
        <v>552</v>
      </c>
      <c r="F48" s="36">
        <v>43028</v>
      </c>
      <c r="G48" s="21" t="s">
        <v>553</v>
      </c>
      <c r="H48" s="2" t="s">
        <v>124</v>
      </c>
    </row>
    <row r="49" spans="1:9" x14ac:dyDescent="0.3">
      <c r="A49" s="2" t="s">
        <v>540</v>
      </c>
      <c r="B49" s="2" t="s">
        <v>541</v>
      </c>
      <c r="C49" s="2" t="s">
        <v>1</v>
      </c>
      <c r="D49" s="1">
        <v>5.2</v>
      </c>
      <c r="E49" s="43" t="s">
        <v>542</v>
      </c>
      <c r="F49" s="36">
        <v>42832</v>
      </c>
      <c r="G49" s="92" t="s">
        <v>400</v>
      </c>
      <c r="H49" s="2" t="s">
        <v>124</v>
      </c>
    </row>
    <row r="50" spans="1:9" x14ac:dyDescent="0.3">
      <c r="A50" s="2" t="s">
        <v>503</v>
      </c>
      <c r="B50" s="2" t="s">
        <v>4</v>
      </c>
      <c r="C50" s="45" t="s">
        <v>1</v>
      </c>
      <c r="D50" s="50">
        <v>5</v>
      </c>
      <c r="E50" s="37" t="s">
        <v>504</v>
      </c>
      <c r="F50" s="36">
        <v>42856</v>
      </c>
      <c r="G50" s="92" t="s">
        <v>505</v>
      </c>
      <c r="H50" s="1" t="s">
        <v>124</v>
      </c>
    </row>
    <row r="51" spans="1:9" x14ac:dyDescent="0.3">
      <c r="A51" s="2" t="s">
        <v>482</v>
      </c>
      <c r="B51" s="2" t="s">
        <v>4</v>
      </c>
      <c r="C51" s="2" t="s">
        <v>516</v>
      </c>
      <c r="D51" s="1">
        <v>4.7</v>
      </c>
      <c r="E51" s="37" t="s">
        <v>517</v>
      </c>
      <c r="F51" s="36">
        <v>42937</v>
      </c>
      <c r="G51" s="2" t="s">
        <v>484</v>
      </c>
      <c r="H51" s="1" t="s">
        <v>124</v>
      </c>
    </row>
    <row r="52" spans="1:9" x14ac:dyDescent="0.3">
      <c r="A52" s="2" t="s">
        <v>435</v>
      </c>
      <c r="B52" s="2" t="s">
        <v>55</v>
      </c>
      <c r="C52" s="2" t="s">
        <v>436</v>
      </c>
      <c r="D52" s="1">
        <v>4</v>
      </c>
      <c r="E52" s="37" t="s">
        <v>437</v>
      </c>
      <c r="F52" s="36">
        <v>43020</v>
      </c>
      <c r="G52" s="77" t="s">
        <v>438</v>
      </c>
      <c r="H52" s="1" t="s">
        <v>124</v>
      </c>
      <c r="I52" s="1"/>
    </row>
    <row r="53" spans="1:9" x14ac:dyDescent="0.3">
      <c r="A53" s="2" t="s">
        <v>430</v>
      </c>
      <c r="B53" s="2" t="s">
        <v>4</v>
      </c>
      <c r="C53" s="2" t="s">
        <v>1</v>
      </c>
      <c r="D53" s="1">
        <v>3.99</v>
      </c>
      <c r="E53" s="37" t="s">
        <v>431</v>
      </c>
      <c r="F53" s="36">
        <v>42873</v>
      </c>
      <c r="G53" s="77" t="s">
        <v>432</v>
      </c>
      <c r="H53" s="1" t="s">
        <v>124</v>
      </c>
    </row>
    <row r="54" spans="1:9" x14ac:dyDescent="0.3">
      <c r="A54" s="2" t="s">
        <v>487</v>
      </c>
      <c r="B54" s="2" t="s">
        <v>64</v>
      </c>
      <c r="C54" s="2" t="s">
        <v>1</v>
      </c>
      <c r="D54" s="1">
        <v>3.4</v>
      </c>
      <c r="E54" s="43" t="s">
        <v>488</v>
      </c>
      <c r="F54" s="36">
        <v>42800</v>
      </c>
      <c r="G54" s="2" t="s">
        <v>298</v>
      </c>
      <c r="H54" s="2" t="s">
        <v>124</v>
      </c>
    </row>
    <row r="55" spans="1:9" x14ac:dyDescent="0.3">
      <c r="A55" s="2" t="s">
        <v>499</v>
      </c>
      <c r="B55" s="2" t="s">
        <v>4</v>
      </c>
      <c r="C55" s="2" t="s">
        <v>500</v>
      </c>
      <c r="D55" s="1">
        <v>3.05</v>
      </c>
      <c r="E55" s="37" t="s">
        <v>501</v>
      </c>
      <c r="F55" s="36">
        <v>42838</v>
      </c>
      <c r="G55" s="77" t="s">
        <v>502</v>
      </c>
      <c r="H55" s="1" t="s">
        <v>124</v>
      </c>
    </row>
    <row r="56" spans="1:9" x14ac:dyDescent="0.3">
      <c r="A56" s="2" t="s">
        <v>485</v>
      </c>
      <c r="B56" s="2" t="s">
        <v>4</v>
      </c>
      <c r="C56" s="2" t="s">
        <v>1</v>
      </c>
      <c r="D56" s="1">
        <v>3</v>
      </c>
      <c r="E56" s="43" t="s">
        <v>486</v>
      </c>
      <c r="F56" s="36">
        <v>42795</v>
      </c>
      <c r="G56" s="2" t="s">
        <v>1032</v>
      </c>
      <c r="H56" s="1" t="s">
        <v>124</v>
      </c>
    </row>
    <row r="57" spans="1:9" x14ac:dyDescent="0.3">
      <c r="A57" s="2" t="s">
        <v>554</v>
      </c>
      <c r="B57" s="2" t="s">
        <v>555</v>
      </c>
      <c r="C57" s="2" t="s">
        <v>556</v>
      </c>
      <c r="D57" s="1">
        <v>2.2999999999999998</v>
      </c>
      <c r="E57" s="37" t="s">
        <v>557</v>
      </c>
      <c r="F57" s="36">
        <v>42880</v>
      </c>
      <c r="G57" s="77" t="s">
        <v>558</v>
      </c>
      <c r="H57" s="2" t="s">
        <v>124</v>
      </c>
    </row>
    <row r="58" spans="1:9" x14ac:dyDescent="0.3">
      <c r="A58" s="2" t="s">
        <v>482</v>
      </c>
      <c r="B58" s="2" t="s">
        <v>4</v>
      </c>
      <c r="C58" s="2" t="s">
        <v>1</v>
      </c>
      <c r="D58" s="1">
        <v>2.1</v>
      </c>
      <c r="E58" s="43" t="s">
        <v>483</v>
      </c>
      <c r="F58" s="36">
        <v>42790</v>
      </c>
      <c r="G58" s="2" t="s">
        <v>484</v>
      </c>
      <c r="H58" s="1" t="s">
        <v>124</v>
      </c>
    </row>
    <row r="59" spans="1:9" x14ac:dyDescent="0.3">
      <c r="A59" s="2" t="s">
        <v>71</v>
      </c>
      <c r="B59" s="2" t="s">
        <v>72</v>
      </c>
      <c r="C59" s="2" t="s">
        <v>73</v>
      </c>
      <c r="D59" s="1">
        <v>2</v>
      </c>
      <c r="E59" s="43" t="s">
        <v>74</v>
      </c>
      <c r="F59" s="36">
        <v>42844</v>
      </c>
      <c r="G59" s="77" t="s">
        <v>75</v>
      </c>
      <c r="H59" s="1" t="s">
        <v>124</v>
      </c>
    </row>
    <row r="60" spans="1:9" x14ac:dyDescent="0.3">
      <c r="A60" s="2" t="s">
        <v>419</v>
      </c>
      <c r="B60" s="2" t="s">
        <v>4</v>
      </c>
      <c r="C60" s="2" t="s">
        <v>424</v>
      </c>
      <c r="D60" s="1">
        <v>1.93</v>
      </c>
      <c r="E60" s="2" t="s">
        <v>425</v>
      </c>
      <c r="F60" s="36">
        <v>43089</v>
      </c>
      <c r="G60" s="2" t="s">
        <v>261</v>
      </c>
      <c r="H60" s="1" t="s">
        <v>124</v>
      </c>
    </row>
    <row r="61" spans="1:9" x14ac:dyDescent="0.3">
      <c r="A61" s="2" t="s">
        <v>419</v>
      </c>
      <c r="B61" s="2" t="s">
        <v>61</v>
      </c>
      <c r="C61" s="2" t="s">
        <v>422</v>
      </c>
      <c r="D61" s="1">
        <v>1.4</v>
      </c>
      <c r="E61" s="43" t="s">
        <v>423</v>
      </c>
      <c r="F61" s="36">
        <v>42794</v>
      </c>
      <c r="G61" s="2" t="s">
        <v>261</v>
      </c>
      <c r="H61" s="1" t="s">
        <v>124</v>
      </c>
      <c r="I61" s="92"/>
    </row>
    <row r="62" spans="1:9" x14ac:dyDescent="0.3">
      <c r="A62" s="2" t="s">
        <v>468</v>
      </c>
      <c r="B62" s="2" t="s">
        <v>493</v>
      </c>
      <c r="C62" s="2" t="s">
        <v>497</v>
      </c>
      <c r="D62" s="1">
        <v>1.3</v>
      </c>
      <c r="E62" s="43" t="s">
        <v>498</v>
      </c>
      <c r="F62" s="36">
        <v>42815</v>
      </c>
      <c r="G62" s="77" t="s">
        <v>471</v>
      </c>
      <c r="H62" s="1" t="s">
        <v>124</v>
      </c>
    </row>
    <row r="63" spans="1:9" x14ac:dyDescent="0.3">
      <c r="A63" s="2" t="s">
        <v>419</v>
      </c>
      <c r="B63" s="2" t="s">
        <v>4</v>
      </c>
      <c r="C63" s="2" t="s">
        <v>420</v>
      </c>
      <c r="D63" s="1">
        <v>1.135</v>
      </c>
      <c r="E63" s="43" t="s">
        <v>421</v>
      </c>
      <c r="F63" s="36">
        <v>42754</v>
      </c>
      <c r="G63" s="2" t="s">
        <v>261</v>
      </c>
      <c r="H63" s="1" t="s">
        <v>124</v>
      </c>
      <c r="I63" s="92"/>
    </row>
    <row r="64" spans="1:9" x14ac:dyDescent="0.3">
      <c r="A64" s="2" t="s">
        <v>453</v>
      </c>
      <c r="B64" s="2" t="s">
        <v>451</v>
      </c>
      <c r="C64" s="2" t="s">
        <v>454</v>
      </c>
      <c r="D64" s="1">
        <v>1.1000000000000001</v>
      </c>
      <c r="E64" s="43" t="s">
        <v>1051</v>
      </c>
      <c r="F64" s="36">
        <v>42746</v>
      </c>
      <c r="G64" s="2" t="s">
        <v>455</v>
      </c>
      <c r="H64" s="2" t="s">
        <v>124</v>
      </c>
      <c r="I64" s="92"/>
    </row>
    <row r="65" spans="1:9" x14ac:dyDescent="0.3">
      <c r="A65" s="14" t="s">
        <v>456</v>
      </c>
      <c r="B65" s="14" t="s">
        <v>4</v>
      </c>
      <c r="C65" s="14" t="s">
        <v>452</v>
      </c>
      <c r="D65" s="15">
        <v>1.1000000000000001</v>
      </c>
      <c r="E65" s="37" t="s">
        <v>457</v>
      </c>
      <c r="F65" s="36">
        <v>42935</v>
      </c>
      <c r="G65" s="77" t="s">
        <v>458</v>
      </c>
      <c r="H65" s="1" t="s">
        <v>124</v>
      </c>
      <c r="I65" s="92"/>
    </row>
    <row r="66" spans="1:9" x14ac:dyDescent="0.3">
      <c r="A66" s="2" t="s">
        <v>480</v>
      </c>
      <c r="B66" s="2" t="s">
        <v>55</v>
      </c>
      <c r="C66" s="2" t="s">
        <v>1</v>
      </c>
      <c r="D66" s="1">
        <v>1</v>
      </c>
      <c r="E66" s="43" t="s">
        <v>481</v>
      </c>
      <c r="F66" s="36">
        <v>42769</v>
      </c>
      <c r="G66" s="2" t="s">
        <v>1034</v>
      </c>
      <c r="H66" s="1" t="s">
        <v>124</v>
      </c>
    </row>
    <row r="67" spans="1:9" x14ac:dyDescent="0.3">
      <c r="A67" s="2" t="s">
        <v>71</v>
      </c>
      <c r="B67" s="2" t="s">
        <v>4</v>
      </c>
      <c r="C67" s="2" t="s">
        <v>76</v>
      </c>
      <c r="D67" s="1">
        <v>0.95</v>
      </c>
      <c r="E67" s="37" t="s">
        <v>77</v>
      </c>
      <c r="F67" s="36">
        <v>43084</v>
      </c>
      <c r="G67" s="92" t="s">
        <v>75</v>
      </c>
      <c r="H67" s="1" t="s">
        <v>124</v>
      </c>
      <c r="I67" s="2"/>
    </row>
    <row r="68" spans="1:9" x14ac:dyDescent="0.3">
      <c r="A68" s="2" t="s">
        <v>456</v>
      </c>
      <c r="B68" s="2" t="s">
        <v>55</v>
      </c>
      <c r="C68" s="2" t="s">
        <v>1</v>
      </c>
      <c r="D68" s="1">
        <v>0.628</v>
      </c>
      <c r="E68" s="2" t="s">
        <v>459</v>
      </c>
      <c r="F68" s="36">
        <v>43045</v>
      </c>
      <c r="G68" s="77" t="s">
        <v>458</v>
      </c>
      <c r="H68" s="1" t="s">
        <v>124</v>
      </c>
      <c r="I68" s="92"/>
    </row>
    <row r="69" spans="1:9" x14ac:dyDescent="0.3">
      <c r="A69" s="2" t="s">
        <v>540</v>
      </c>
      <c r="B69" s="2" t="s">
        <v>543</v>
      </c>
      <c r="C69" s="2" t="s">
        <v>1</v>
      </c>
      <c r="D69" s="1">
        <v>0.60099999999999998</v>
      </c>
      <c r="E69" s="49" t="s">
        <v>544</v>
      </c>
      <c r="F69" s="36">
        <v>42956</v>
      </c>
      <c r="G69" s="77" t="s">
        <v>400</v>
      </c>
      <c r="H69" s="2" t="s">
        <v>124</v>
      </c>
    </row>
    <row r="70" spans="1:9" x14ac:dyDescent="0.3">
      <c r="A70" s="2" t="s">
        <v>531</v>
      </c>
      <c r="B70" s="2" t="s">
        <v>532</v>
      </c>
      <c r="C70" s="2" t="s">
        <v>1</v>
      </c>
      <c r="D70" s="1">
        <v>0.5</v>
      </c>
      <c r="E70" s="37" t="s">
        <v>533</v>
      </c>
      <c r="F70" s="36">
        <v>43059</v>
      </c>
      <c r="G70" s="77" t="s">
        <v>1033</v>
      </c>
      <c r="H70" s="92" t="s">
        <v>124</v>
      </c>
    </row>
    <row r="71" spans="1:9" x14ac:dyDescent="0.3">
      <c r="A71" s="2" t="s">
        <v>468</v>
      </c>
      <c r="B71" s="2" t="s">
        <v>451</v>
      </c>
      <c r="C71" s="2" t="s">
        <v>469</v>
      </c>
      <c r="D71" s="1">
        <v>0.47899999999999998</v>
      </c>
      <c r="E71" s="43" t="s">
        <v>470</v>
      </c>
      <c r="F71" s="36">
        <v>42746</v>
      </c>
      <c r="G71" s="92" t="s">
        <v>471</v>
      </c>
      <c r="H71" s="1" t="s">
        <v>124</v>
      </c>
      <c r="I71" s="92"/>
    </row>
    <row r="72" spans="1:9" x14ac:dyDescent="0.3">
      <c r="A72" s="2" t="s">
        <v>477</v>
      </c>
      <c r="B72" s="2" t="s">
        <v>478</v>
      </c>
      <c r="C72" s="2" t="s">
        <v>1</v>
      </c>
      <c r="D72" s="1">
        <v>0.3</v>
      </c>
      <c r="E72" s="43" t="s">
        <v>479</v>
      </c>
      <c r="F72" s="36">
        <v>42769</v>
      </c>
      <c r="G72" s="2" t="s">
        <v>1035</v>
      </c>
      <c r="H72" s="1" t="s">
        <v>124</v>
      </c>
      <c r="I72" s="92"/>
    </row>
    <row r="74" spans="1:9" x14ac:dyDescent="0.3">
      <c r="A74" s="101" t="s">
        <v>30</v>
      </c>
    </row>
  </sheetData>
  <sortState ref="A21:I79">
    <sortCondition descending="1" ref="D21:D79"/>
  </sortState>
  <mergeCells count="1">
    <mergeCell ref="A1:H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7"/>
  <sheetViews>
    <sheetView workbookViewId="0">
      <selection activeCell="A27" sqref="A27"/>
    </sheetView>
  </sheetViews>
  <sheetFormatPr defaultRowHeight="14.4" x14ac:dyDescent="0.3"/>
  <cols>
    <col min="1" max="1" width="19.6640625" customWidth="1"/>
    <col min="2" max="2" width="20.33203125" customWidth="1"/>
    <col min="3" max="3" width="22.109375" customWidth="1"/>
    <col min="4" max="4" width="19.109375" customWidth="1"/>
    <col min="5" max="5" width="19.6640625" customWidth="1"/>
    <col min="6" max="6" width="17.6640625" customWidth="1"/>
    <col min="7" max="7" width="14.5546875" customWidth="1"/>
    <col min="8" max="8" width="21.44140625" customWidth="1"/>
    <col min="9" max="9" width="17.88671875" customWidth="1"/>
    <col min="10" max="10" width="12.77734375" customWidth="1"/>
    <col min="11" max="11" width="18.5546875" customWidth="1"/>
  </cols>
  <sheetData>
    <row r="1" spans="1:9" ht="21" x14ac:dyDescent="0.4">
      <c r="A1" s="107" t="s">
        <v>1018</v>
      </c>
      <c r="B1" s="108"/>
      <c r="C1" s="108"/>
      <c r="D1" s="108"/>
      <c r="E1" s="108"/>
      <c r="F1" s="108"/>
      <c r="G1" s="108"/>
      <c r="H1" s="108"/>
      <c r="I1" s="109"/>
    </row>
    <row r="2" spans="1:9" x14ac:dyDescent="0.3">
      <c r="A2" t="s">
        <v>87</v>
      </c>
    </row>
    <row r="6" spans="1:9" x14ac:dyDescent="0.3">
      <c r="A6" s="97" t="s">
        <v>96</v>
      </c>
      <c r="B6" s="98">
        <f>SUM(D21:D175)</f>
        <v>9125.7700000000168</v>
      </c>
    </row>
    <row r="7" spans="1:9" x14ac:dyDescent="0.3">
      <c r="A7" s="41" t="s">
        <v>45</v>
      </c>
      <c r="B7" s="54">
        <v>155</v>
      </c>
    </row>
    <row r="9" spans="1:9" x14ac:dyDescent="0.3">
      <c r="A9" t="s">
        <v>105</v>
      </c>
      <c r="B9" s="73">
        <f>SUM(F21:F175)</f>
        <v>4320.91</v>
      </c>
    </row>
    <row r="10" spans="1:9" x14ac:dyDescent="0.3">
      <c r="A10" t="s">
        <v>106</v>
      </c>
      <c r="B10" s="73">
        <f>SUM(E21:E175)</f>
        <v>3301.41</v>
      </c>
    </row>
    <row r="19" spans="1:11" x14ac:dyDescent="0.3">
      <c r="A19" s="39"/>
      <c r="B19" s="39"/>
      <c r="C19" s="39"/>
      <c r="D19" s="56"/>
      <c r="E19" s="39"/>
      <c r="F19" s="39"/>
      <c r="G19" s="40"/>
      <c r="H19" s="39"/>
      <c r="I19" s="39"/>
    </row>
    <row r="20" spans="1:11" ht="41.4" x14ac:dyDescent="0.3">
      <c r="A20" s="53" t="s">
        <v>35</v>
      </c>
      <c r="B20" s="53" t="s">
        <v>36</v>
      </c>
      <c r="C20" s="53" t="s">
        <v>37</v>
      </c>
      <c r="D20" s="53" t="s">
        <v>38</v>
      </c>
      <c r="E20" s="53" t="s">
        <v>39</v>
      </c>
      <c r="F20" s="53" t="s">
        <v>40</v>
      </c>
      <c r="G20" s="53" t="s">
        <v>41</v>
      </c>
      <c r="H20" s="53" t="s">
        <v>11</v>
      </c>
      <c r="I20" s="53" t="s">
        <v>42</v>
      </c>
      <c r="J20" s="53" t="s">
        <v>86</v>
      </c>
      <c r="K20" s="53" t="s">
        <v>90</v>
      </c>
    </row>
    <row r="21" spans="1:11" x14ac:dyDescent="0.3">
      <c r="A21" s="55" t="s">
        <v>770</v>
      </c>
      <c r="B21" s="38" t="s">
        <v>771</v>
      </c>
      <c r="C21" s="38" t="s">
        <v>580</v>
      </c>
      <c r="D21" s="99">
        <v>1260</v>
      </c>
      <c r="E21" s="99">
        <v>960</v>
      </c>
      <c r="F21" s="99">
        <v>300</v>
      </c>
      <c r="G21" s="38" t="s">
        <v>44</v>
      </c>
      <c r="H21" s="38" t="s">
        <v>124</v>
      </c>
      <c r="I21" s="38" t="s">
        <v>981</v>
      </c>
      <c r="J21" s="100">
        <v>42838</v>
      </c>
      <c r="K21" s="57" t="s">
        <v>1013</v>
      </c>
    </row>
    <row r="22" spans="1:11" x14ac:dyDescent="0.3">
      <c r="A22" s="55" t="s">
        <v>666</v>
      </c>
      <c r="B22" s="38" t="s">
        <v>667</v>
      </c>
      <c r="C22" s="38" t="s">
        <v>668</v>
      </c>
      <c r="D22" s="99">
        <v>1100</v>
      </c>
      <c r="E22" s="99" t="s">
        <v>43</v>
      </c>
      <c r="F22" s="99">
        <v>1100</v>
      </c>
      <c r="G22" s="38" t="s">
        <v>43</v>
      </c>
      <c r="H22" s="38" t="s">
        <v>124</v>
      </c>
      <c r="I22" s="38" t="s">
        <v>961</v>
      </c>
      <c r="J22" s="100">
        <v>42940</v>
      </c>
      <c r="K22" s="40" t="s">
        <v>1014</v>
      </c>
    </row>
    <row r="23" spans="1:11" x14ac:dyDescent="0.3">
      <c r="A23" s="55" t="s">
        <v>898</v>
      </c>
      <c r="B23" s="38" t="s">
        <v>899</v>
      </c>
      <c r="C23" s="38" t="s">
        <v>900</v>
      </c>
      <c r="D23" s="99">
        <v>960</v>
      </c>
      <c r="E23" s="99" t="s">
        <v>43</v>
      </c>
      <c r="F23" s="99">
        <v>960</v>
      </c>
      <c r="G23" s="38" t="s">
        <v>43</v>
      </c>
      <c r="H23" s="38" t="s">
        <v>124</v>
      </c>
      <c r="I23" s="38" t="s">
        <v>980</v>
      </c>
      <c r="J23" s="100">
        <v>42752</v>
      </c>
      <c r="K23" s="91" t="s">
        <v>1015</v>
      </c>
    </row>
    <row r="24" spans="1:11" x14ac:dyDescent="0.3">
      <c r="A24" s="55" t="s">
        <v>584</v>
      </c>
      <c r="B24" s="38" t="s">
        <v>585</v>
      </c>
      <c r="C24" s="38" t="s">
        <v>586</v>
      </c>
      <c r="D24" s="99">
        <v>787.29</v>
      </c>
      <c r="E24" s="99">
        <v>757.91</v>
      </c>
      <c r="F24" s="99">
        <v>29.38</v>
      </c>
      <c r="G24" s="38" t="s">
        <v>43</v>
      </c>
      <c r="H24" s="38" t="s">
        <v>124</v>
      </c>
      <c r="I24" s="38" t="s">
        <v>938</v>
      </c>
      <c r="J24" s="100">
        <v>43087</v>
      </c>
      <c r="K24" s="40" t="s">
        <v>1016</v>
      </c>
    </row>
    <row r="25" spans="1:11" x14ac:dyDescent="0.3">
      <c r="A25" s="55" t="s">
        <v>656</v>
      </c>
      <c r="B25" s="38" t="s">
        <v>657</v>
      </c>
      <c r="C25" s="38" t="s">
        <v>658</v>
      </c>
      <c r="D25" s="99">
        <v>766</v>
      </c>
      <c r="E25" s="99">
        <v>211</v>
      </c>
      <c r="F25" s="99">
        <v>555</v>
      </c>
      <c r="G25" s="38" t="s">
        <v>43</v>
      </c>
      <c r="H25" s="38" t="s">
        <v>124</v>
      </c>
      <c r="I25" s="38" t="s">
        <v>957</v>
      </c>
      <c r="J25" s="100">
        <v>42992</v>
      </c>
      <c r="K25" s="40" t="s">
        <v>1017</v>
      </c>
    </row>
    <row r="26" spans="1:11" x14ac:dyDescent="0.3">
      <c r="A26" s="55" t="s">
        <v>567</v>
      </c>
      <c r="B26" s="38" t="s">
        <v>568</v>
      </c>
      <c r="C26" s="38" t="s">
        <v>569</v>
      </c>
      <c r="D26" s="99">
        <v>550</v>
      </c>
      <c r="E26" s="99" t="s">
        <v>43</v>
      </c>
      <c r="F26" s="99">
        <v>10</v>
      </c>
      <c r="G26" s="38">
        <v>58</v>
      </c>
      <c r="H26" s="38" t="s">
        <v>124</v>
      </c>
      <c r="I26" s="38" t="s">
        <v>932</v>
      </c>
      <c r="J26" s="100">
        <v>43073</v>
      </c>
      <c r="K26" s="91"/>
    </row>
    <row r="27" spans="1:11" x14ac:dyDescent="0.3">
      <c r="A27" s="55" t="s">
        <v>710</v>
      </c>
      <c r="B27" s="38" t="s">
        <v>658</v>
      </c>
      <c r="C27" s="38" t="s">
        <v>711</v>
      </c>
      <c r="D27" s="99">
        <v>400</v>
      </c>
      <c r="E27" s="99" t="s">
        <v>44</v>
      </c>
      <c r="F27" s="99" t="s">
        <v>43</v>
      </c>
      <c r="G27" s="38" t="s">
        <v>43</v>
      </c>
      <c r="H27" s="38" t="s">
        <v>124</v>
      </c>
      <c r="I27" s="38" t="s">
        <v>935</v>
      </c>
      <c r="J27" s="100">
        <v>42976</v>
      </c>
      <c r="K27" s="91"/>
    </row>
    <row r="28" spans="1:11" x14ac:dyDescent="0.3">
      <c r="A28" s="55" t="s">
        <v>766</v>
      </c>
      <c r="B28" s="38" t="s">
        <v>658</v>
      </c>
      <c r="C28" s="38" t="s">
        <v>727</v>
      </c>
      <c r="D28" s="99">
        <v>302</v>
      </c>
      <c r="E28" s="99">
        <v>102</v>
      </c>
      <c r="F28" s="99">
        <v>200</v>
      </c>
      <c r="G28" s="38" t="s">
        <v>43</v>
      </c>
      <c r="H28" s="38" t="s">
        <v>124</v>
      </c>
      <c r="I28" s="38" t="s">
        <v>980</v>
      </c>
      <c r="J28" s="100">
        <v>42893</v>
      </c>
      <c r="K28" s="91"/>
    </row>
    <row r="29" spans="1:11" x14ac:dyDescent="0.3">
      <c r="A29" s="55" t="s">
        <v>780</v>
      </c>
      <c r="B29" s="38" t="s">
        <v>693</v>
      </c>
      <c r="C29" s="38" t="s">
        <v>781</v>
      </c>
      <c r="D29" s="99">
        <v>293</v>
      </c>
      <c r="E29" s="99">
        <v>273</v>
      </c>
      <c r="F29" s="99">
        <v>20</v>
      </c>
      <c r="G29" s="38" t="s">
        <v>44</v>
      </c>
      <c r="H29" s="38" t="s">
        <v>124</v>
      </c>
      <c r="I29" s="38" t="s">
        <v>932</v>
      </c>
      <c r="J29" s="100">
        <v>42860</v>
      </c>
      <c r="K29" s="91"/>
    </row>
    <row r="30" spans="1:11" x14ac:dyDescent="0.3">
      <c r="A30" s="55" t="s">
        <v>893</v>
      </c>
      <c r="B30" s="38" t="s">
        <v>894</v>
      </c>
      <c r="C30" s="38" t="s">
        <v>811</v>
      </c>
      <c r="D30" s="99">
        <v>250</v>
      </c>
      <c r="E30" s="99">
        <v>150</v>
      </c>
      <c r="F30" s="99">
        <v>100</v>
      </c>
      <c r="G30" s="38" t="s">
        <v>43</v>
      </c>
      <c r="H30" s="38" t="s">
        <v>124</v>
      </c>
      <c r="I30" s="38" t="s">
        <v>1006</v>
      </c>
      <c r="J30" s="100">
        <v>42796</v>
      </c>
      <c r="K30" s="91"/>
    </row>
    <row r="31" spans="1:11" x14ac:dyDescent="0.3">
      <c r="A31" s="55" t="s">
        <v>659</v>
      </c>
      <c r="B31" s="38" t="s">
        <v>660</v>
      </c>
      <c r="C31" s="38" t="s">
        <v>661</v>
      </c>
      <c r="D31" s="99">
        <v>225</v>
      </c>
      <c r="E31" s="99" t="s">
        <v>43</v>
      </c>
      <c r="F31" s="99">
        <v>205</v>
      </c>
      <c r="G31" s="38" t="s">
        <v>43</v>
      </c>
      <c r="H31" s="38" t="s">
        <v>124</v>
      </c>
      <c r="I31" s="38" t="s">
        <v>958</v>
      </c>
      <c r="J31" s="100">
        <v>43032</v>
      </c>
      <c r="K31" s="40"/>
    </row>
    <row r="32" spans="1:11" x14ac:dyDescent="0.3">
      <c r="A32" s="55" t="s">
        <v>647</v>
      </c>
      <c r="B32" s="38" t="s">
        <v>84</v>
      </c>
      <c r="C32" s="38" t="s">
        <v>648</v>
      </c>
      <c r="D32" s="99">
        <v>210</v>
      </c>
      <c r="E32" s="99">
        <v>205</v>
      </c>
      <c r="F32" s="99" t="s">
        <v>43</v>
      </c>
      <c r="G32" s="38" t="s">
        <v>44</v>
      </c>
      <c r="H32" s="38" t="s">
        <v>124</v>
      </c>
      <c r="I32" s="38" t="s">
        <v>954</v>
      </c>
      <c r="J32" s="100">
        <v>43048</v>
      </c>
      <c r="K32" s="40"/>
    </row>
    <row r="33" spans="1:11" x14ac:dyDescent="0.3">
      <c r="A33" s="55" t="s">
        <v>862</v>
      </c>
      <c r="B33" s="38" t="s">
        <v>80</v>
      </c>
      <c r="C33" s="38" t="s">
        <v>863</v>
      </c>
      <c r="D33" s="99">
        <v>203</v>
      </c>
      <c r="E33" s="99">
        <v>32</v>
      </c>
      <c r="F33" s="99">
        <v>171</v>
      </c>
      <c r="G33" s="38" t="s">
        <v>43</v>
      </c>
      <c r="H33" s="38" t="s">
        <v>124</v>
      </c>
      <c r="I33" s="38" t="s">
        <v>1002</v>
      </c>
      <c r="J33" s="100">
        <v>42765</v>
      </c>
      <c r="K33" s="91"/>
    </row>
    <row r="34" spans="1:11" x14ac:dyDescent="0.3">
      <c r="A34" s="55" t="s">
        <v>570</v>
      </c>
      <c r="B34" s="38" t="s">
        <v>571</v>
      </c>
      <c r="C34" s="38" t="s">
        <v>572</v>
      </c>
      <c r="D34" s="99">
        <v>162</v>
      </c>
      <c r="E34" s="99">
        <v>150</v>
      </c>
      <c r="F34" s="99">
        <v>12</v>
      </c>
      <c r="G34" s="38" t="s">
        <v>44</v>
      </c>
      <c r="H34" s="38" t="s">
        <v>124</v>
      </c>
      <c r="I34" s="38" t="s">
        <v>933</v>
      </c>
      <c r="J34" s="100">
        <v>43097</v>
      </c>
      <c r="K34" s="40" t="s">
        <v>91</v>
      </c>
    </row>
    <row r="35" spans="1:11" x14ac:dyDescent="0.3">
      <c r="A35" s="55" t="s">
        <v>928</v>
      </c>
      <c r="B35" s="38" t="s">
        <v>929</v>
      </c>
      <c r="C35" s="38" t="s">
        <v>731</v>
      </c>
      <c r="D35" s="99">
        <v>150</v>
      </c>
      <c r="E35" s="99" t="s">
        <v>44</v>
      </c>
      <c r="F35" s="99">
        <v>150</v>
      </c>
      <c r="G35" s="38" t="s">
        <v>43</v>
      </c>
      <c r="H35" s="38" t="s">
        <v>124</v>
      </c>
      <c r="I35" s="38" t="s">
        <v>937</v>
      </c>
      <c r="J35" s="100">
        <v>42744</v>
      </c>
      <c r="K35" s="91"/>
    </row>
    <row r="36" spans="1:11" x14ac:dyDescent="0.3">
      <c r="A36" s="55" t="s">
        <v>906</v>
      </c>
      <c r="B36" s="38" t="s">
        <v>907</v>
      </c>
      <c r="C36" s="38" t="s">
        <v>908</v>
      </c>
      <c r="D36" s="99">
        <v>145</v>
      </c>
      <c r="E36" s="99">
        <v>115</v>
      </c>
      <c r="F36" s="99">
        <v>30</v>
      </c>
      <c r="G36" s="38" t="s">
        <v>44</v>
      </c>
      <c r="H36" s="38" t="s">
        <v>124</v>
      </c>
      <c r="I36" s="38" t="s">
        <v>935</v>
      </c>
      <c r="J36" s="100">
        <v>42775</v>
      </c>
      <c r="K36" s="91"/>
    </row>
    <row r="37" spans="1:11" x14ac:dyDescent="0.3">
      <c r="A37" s="55" t="s">
        <v>617</v>
      </c>
      <c r="B37" s="38" t="s">
        <v>618</v>
      </c>
      <c r="C37" s="38" t="s">
        <v>619</v>
      </c>
      <c r="D37" s="99">
        <v>125</v>
      </c>
      <c r="E37" s="99" t="s">
        <v>43</v>
      </c>
      <c r="F37" s="99">
        <v>125</v>
      </c>
      <c r="G37" s="38" t="s">
        <v>43</v>
      </c>
      <c r="H37" s="38" t="s">
        <v>124</v>
      </c>
      <c r="I37" s="38" t="s">
        <v>951</v>
      </c>
      <c r="J37" s="100">
        <v>43066</v>
      </c>
      <c r="K37" s="40"/>
    </row>
    <row r="38" spans="1:11" x14ac:dyDescent="0.3">
      <c r="A38" s="55" t="s">
        <v>812</v>
      </c>
      <c r="B38" s="38" t="s">
        <v>813</v>
      </c>
      <c r="C38" s="38" t="s">
        <v>580</v>
      </c>
      <c r="D38" s="99">
        <v>120</v>
      </c>
      <c r="E38" s="99" t="s">
        <v>44</v>
      </c>
      <c r="F38" s="99">
        <v>120</v>
      </c>
      <c r="G38" s="38" t="s">
        <v>44</v>
      </c>
      <c r="H38" s="38" t="s">
        <v>124</v>
      </c>
      <c r="I38" s="38" t="s">
        <v>985</v>
      </c>
      <c r="J38" s="100">
        <v>42870</v>
      </c>
      <c r="K38" s="91"/>
    </row>
    <row r="39" spans="1:11" x14ac:dyDescent="0.3">
      <c r="A39" s="55" t="s">
        <v>729</v>
      </c>
      <c r="B39" s="38" t="s">
        <v>730</v>
      </c>
      <c r="C39" s="38" t="s">
        <v>731</v>
      </c>
      <c r="D39" s="99">
        <v>105</v>
      </c>
      <c r="E39" s="99">
        <v>90</v>
      </c>
      <c r="F39" s="99">
        <v>15</v>
      </c>
      <c r="G39" s="38" t="s">
        <v>43</v>
      </c>
      <c r="H39" s="38" t="s">
        <v>124</v>
      </c>
      <c r="I39" s="38" t="s">
        <v>969</v>
      </c>
      <c r="J39" s="100">
        <v>42947</v>
      </c>
      <c r="K39" s="91"/>
    </row>
    <row r="40" spans="1:11" x14ac:dyDescent="0.3">
      <c r="A40" s="55" t="s">
        <v>581</v>
      </c>
      <c r="B40" s="38" t="s">
        <v>582</v>
      </c>
      <c r="C40" s="38" t="s">
        <v>583</v>
      </c>
      <c r="D40" s="99">
        <v>102.82</v>
      </c>
      <c r="E40" s="99">
        <v>95.77</v>
      </c>
      <c r="F40" s="99" t="s">
        <v>44</v>
      </c>
      <c r="G40" s="38" t="s">
        <v>44</v>
      </c>
      <c r="H40" s="38" t="s">
        <v>124</v>
      </c>
      <c r="I40" s="38" t="s">
        <v>937</v>
      </c>
      <c r="J40" s="100">
        <v>43088</v>
      </c>
      <c r="K40" s="40" t="s">
        <v>95</v>
      </c>
    </row>
    <row r="41" spans="1:11" x14ac:dyDescent="0.3">
      <c r="A41" s="55" t="s">
        <v>744</v>
      </c>
      <c r="B41" s="38" t="s">
        <v>745</v>
      </c>
      <c r="C41" s="38" t="s">
        <v>746</v>
      </c>
      <c r="D41" s="99">
        <v>85</v>
      </c>
      <c r="E41" s="99" t="s">
        <v>43</v>
      </c>
      <c r="F41" s="99" t="s">
        <v>43</v>
      </c>
      <c r="G41" s="38" t="s">
        <v>43</v>
      </c>
      <c r="H41" s="38" t="s">
        <v>124</v>
      </c>
      <c r="I41" s="38" t="s">
        <v>932</v>
      </c>
      <c r="J41" s="100">
        <v>42838</v>
      </c>
      <c r="K41" s="91"/>
    </row>
    <row r="42" spans="1:11" x14ac:dyDescent="0.3">
      <c r="A42" s="55" t="s">
        <v>614</v>
      </c>
      <c r="B42" s="38" t="s">
        <v>615</v>
      </c>
      <c r="C42" s="38" t="s">
        <v>616</v>
      </c>
      <c r="D42" s="99">
        <v>83.84</v>
      </c>
      <c r="E42" s="99" t="s">
        <v>44</v>
      </c>
      <c r="F42" s="99" t="s">
        <v>44</v>
      </c>
      <c r="G42" s="38" t="s">
        <v>44</v>
      </c>
      <c r="H42" s="38" t="s">
        <v>124</v>
      </c>
      <c r="I42" s="38" t="s">
        <v>950</v>
      </c>
      <c r="J42" s="100">
        <v>43059</v>
      </c>
      <c r="K42" s="40"/>
    </row>
    <row r="43" spans="1:11" x14ac:dyDescent="0.3">
      <c r="A43" s="55" t="s">
        <v>920</v>
      </c>
      <c r="B43" s="38" t="s">
        <v>921</v>
      </c>
      <c r="C43" s="38" t="s">
        <v>922</v>
      </c>
      <c r="D43" s="99">
        <v>77</v>
      </c>
      <c r="E43" s="99" t="s">
        <v>43</v>
      </c>
      <c r="F43" s="99" t="s">
        <v>43</v>
      </c>
      <c r="G43" s="38" t="s">
        <v>43</v>
      </c>
      <c r="H43" s="38" t="s">
        <v>124</v>
      </c>
      <c r="I43" s="38" t="s">
        <v>994</v>
      </c>
      <c r="J43" s="100">
        <v>42738</v>
      </c>
      <c r="K43" s="91"/>
    </row>
    <row r="44" spans="1:11" x14ac:dyDescent="0.3">
      <c r="A44" s="55" t="s">
        <v>611</v>
      </c>
      <c r="B44" s="38" t="s">
        <v>612</v>
      </c>
      <c r="C44" s="38" t="s">
        <v>613</v>
      </c>
      <c r="D44" s="99">
        <v>76.84</v>
      </c>
      <c r="E44" s="99" t="s">
        <v>43</v>
      </c>
      <c r="F44" s="99">
        <v>76.84</v>
      </c>
      <c r="G44" s="38" t="s">
        <v>43</v>
      </c>
      <c r="H44" s="38" t="s">
        <v>124</v>
      </c>
      <c r="I44" s="38" t="s">
        <v>949</v>
      </c>
      <c r="J44" s="100">
        <v>43057</v>
      </c>
      <c r="K44" s="40"/>
    </row>
    <row r="45" spans="1:11" x14ac:dyDescent="0.3">
      <c r="A45" s="55" t="s">
        <v>809</v>
      </c>
      <c r="B45" s="38" t="s">
        <v>810</v>
      </c>
      <c r="C45" s="38" t="s">
        <v>811</v>
      </c>
      <c r="D45" s="99">
        <v>50</v>
      </c>
      <c r="E45" s="99" t="s">
        <v>44</v>
      </c>
      <c r="F45" s="99" t="s">
        <v>43</v>
      </c>
      <c r="G45" s="38" t="s">
        <v>44</v>
      </c>
      <c r="H45" s="38" t="s">
        <v>124</v>
      </c>
      <c r="I45" s="38" t="s">
        <v>980</v>
      </c>
      <c r="J45" s="100">
        <v>42870</v>
      </c>
      <c r="K45" s="91"/>
    </row>
    <row r="46" spans="1:11" x14ac:dyDescent="0.3">
      <c r="A46" s="55" t="s">
        <v>829</v>
      </c>
      <c r="B46" s="38" t="s">
        <v>830</v>
      </c>
      <c r="C46" s="38" t="s">
        <v>831</v>
      </c>
      <c r="D46" s="99">
        <v>48.7</v>
      </c>
      <c r="E46" s="99">
        <v>48.35</v>
      </c>
      <c r="F46" s="99">
        <v>0.35</v>
      </c>
      <c r="G46" s="38" t="s">
        <v>44</v>
      </c>
      <c r="H46" s="38" t="s">
        <v>124</v>
      </c>
      <c r="I46" s="38" t="s">
        <v>991</v>
      </c>
      <c r="J46" s="100">
        <v>42850</v>
      </c>
      <c r="K46" s="91"/>
    </row>
    <row r="47" spans="1:11" x14ac:dyDescent="0.3">
      <c r="A47" s="55" t="s">
        <v>712</v>
      </c>
      <c r="B47" s="38" t="s">
        <v>713</v>
      </c>
      <c r="C47" s="38" t="s">
        <v>714</v>
      </c>
      <c r="D47" s="99">
        <v>45</v>
      </c>
      <c r="E47" s="99">
        <v>20</v>
      </c>
      <c r="F47" s="99">
        <v>25</v>
      </c>
      <c r="G47" s="38" t="s">
        <v>43</v>
      </c>
      <c r="H47" s="38" t="s">
        <v>124</v>
      </c>
      <c r="I47" s="38" t="s">
        <v>945</v>
      </c>
      <c r="J47" s="100">
        <v>42961</v>
      </c>
      <c r="K47" s="91"/>
    </row>
    <row r="48" spans="1:11" x14ac:dyDescent="0.3">
      <c r="A48" s="55" t="s">
        <v>788</v>
      </c>
      <c r="B48" s="38" t="s">
        <v>789</v>
      </c>
      <c r="C48" s="38" t="s">
        <v>790</v>
      </c>
      <c r="D48" s="99">
        <v>42</v>
      </c>
      <c r="E48" s="99">
        <v>36</v>
      </c>
      <c r="F48" s="99">
        <v>6</v>
      </c>
      <c r="G48" s="38" t="s">
        <v>44</v>
      </c>
      <c r="H48" s="38" t="s">
        <v>124</v>
      </c>
      <c r="I48" s="38" t="s">
        <v>982</v>
      </c>
      <c r="J48" s="100">
        <v>42893</v>
      </c>
      <c r="K48" s="91"/>
    </row>
    <row r="49" spans="1:11" x14ac:dyDescent="0.3">
      <c r="A49" s="55" t="s">
        <v>930</v>
      </c>
      <c r="B49" s="38" t="s">
        <v>711</v>
      </c>
      <c r="C49" s="38" t="s">
        <v>931</v>
      </c>
      <c r="D49" s="99">
        <v>35</v>
      </c>
      <c r="E49" s="99">
        <v>35</v>
      </c>
      <c r="F49" s="99" t="s">
        <v>43</v>
      </c>
      <c r="G49" s="38" t="s">
        <v>43</v>
      </c>
      <c r="H49" s="38" t="s">
        <v>124</v>
      </c>
      <c r="I49" s="38" t="s">
        <v>1012</v>
      </c>
      <c r="J49" s="100">
        <v>42741</v>
      </c>
      <c r="K49" s="91"/>
    </row>
    <row r="50" spans="1:11" x14ac:dyDescent="0.3">
      <c r="A50" s="55" t="s">
        <v>715</v>
      </c>
      <c r="B50" s="38" t="s">
        <v>716</v>
      </c>
      <c r="C50" s="38" t="s">
        <v>717</v>
      </c>
      <c r="D50" s="99">
        <v>29.13</v>
      </c>
      <c r="E50" s="99">
        <v>7.9</v>
      </c>
      <c r="F50" s="99">
        <v>21.23</v>
      </c>
      <c r="G50" s="38" t="s">
        <v>43</v>
      </c>
      <c r="H50" s="38" t="s">
        <v>124</v>
      </c>
      <c r="I50" s="38" t="s">
        <v>971</v>
      </c>
      <c r="J50" s="100">
        <v>42954</v>
      </c>
      <c r="K50" s="91"/>
    </row>
    <row r="51" spans="1:11" x14ac:dyDescent="0.3">
      <c r="A51" s="55" t="s">
        <v>579</v>
      </c>
      <c r="B51" s="38" t="s">
        <v>84</v>
      </c>
      <c r="C51" s="38" t="s">
        <v>580</v>
      </c>
      <c r="D51" s="99">
        <v>25</v>
      </c>
      <c r="E51" s="99" t="s">
        <v>44</v>
      </c>
      <c r="F51" s="99">
        <v>25</v>
      </c>
      <c r="G51" s="38" t="s">
        <v>44</v>
      </c>
      <c r="H51" s="38" t="s">
        <v>124</v>
      </c>
      <c r="I51" s="38" t="s">
        <v>936</v>
      </c>
      <c r="J51" s="100">
        <v>43088</v>
      </c>
      <c r="K51" s="40" t="s">
        <v>94</v>
      </c>
    </row>
    <row r="52" spans="1:11" x14ac:dyDescent="0.3">
      <c r="A52" s="55" t="s">
        <v>662</v>
      </c>
      <c r="B52" s="38" t="s">
        <v>663</v>
      </c>
      <c r="C52" s="38" t="s">
        <v>82</v>
      </c>
      <c r="D52" s="99">
        <v>25</v>
      </c>
      <c r="E52" s="99" t="s">
        <v>43</v>
      </c>
      <c r="F52" s="99" t="s">
        <v>43</v>
      </c>
      <c r="G52" s="38" t="s">
        <v>43</v>
      </c>
      <c r="H52" s="38" t="s">
        <v>124</v>
      </c>
      <c r="I52" s="38" t="s">
        <v>959</v>
      </c>
      <c r="J52" s="100">
        <v>43031</v>
      </c>
      <c r="K52" s="40"/>
    </row>
    <row r="53" spans="1:11" x14ac:dyDescent="0.3">
      <c r="A53" s="55" t="s">
        <v>764</v>
      </c>
      <c r="B53" s="38" t="s">
        <v>765</v>
      </c>
      <c r="C53" s="38" t="s">
        <v>749</v>
      </c>
      <c r="D53" s="99">
        <v>20</v>
      </c>
      <c r="E53" s="99" t="s">
        <v>43</v>
      </c>
      <c r="F53" s="99" t="s">
        <v>43</v>
      </c>
      <c r="G53" s="38" t="s">
        <v>43</v>
      </c>
      <c r="H53" s="38" t="s">
        <v>124</v>
      </c>
      <c r="I53" s="38" t="s">
        <v>979</v>
      </c>
      <c r="J53" s="100">
        <v>42921</v>
      </c>
      <c r="K53" s="91"/>
    </row>
    <row r="54" spans="1:11" x14ac:dyDescent="0.3">
      <c r="A54" s="55" t="s">
        <v>576</v>
      </c>
      <c r="B54" s="38" t="s">
        <v>577</v>
      </c>
      <c r="C54" s="38" t="s">
        <v>578</v>
      </c>
      <c r="D54" s="99">
        <v>18.5</v>
      </c>
      <c r="E54" s="99" t="s">
        <v>43</v>
      </c>
      <c r="F54" s="99">
        <v>18.5</v>
      </c>
      <c r="G54" s="38" t="s">
        <v>43</v>
      </c>
      <c r="H54" s="38" t="s">
        <v>124</v>
      </c>
      <c r="I54" s="38" t="s">
        <v>935</v>
      </c>
      <c r="J54" s="100">
        <v>43088</v>
      </c>
      <c r="K54" s="40" t="s">
        <v>93</v>
      </c>
    </row>
    <row r="55" spans="1:11" x14ac:dyDescent="0.3">
      <c r="A55" s="55" t="s">
        <v>692</v>
      </c>
      <c r="B55" s="38" t="s">
        <v>693</v>
      </c>
      <c r="C55" s="38" t="s">
        <v>694</v>
      </c>
      <c r="D55" s="99">
        <v>17.5</v>
      </c>
      <c r="E55" s="99">
        <v>5</v>
      </c>
      <c r="F55" s="99">
        <v>12.5</v>
      </c>
      <c r="G55" s="38" t="s">
        <v>44</v>
      </c>
      <c r="H55" s="38" t="s">
        <v>124</v>
      </c>
      <c r="I55" s="38" t="s">
        <v>946</v>
      </c>
      <c r="J55" s="100">
        <v>43004</v>
      </c>
      <c r="K55" s="91"/>
    </row>
    <row r="56" spans="1:11" x14ac:dyDescent="0.3">
      <c r="A56" s="55" t="s">
        <v>747</v>
      </c>
      <c r="B56" s="38" t="s">
        <v>748</v>
      </c>
      <c r="C56" s="38" t="s">
        <v>749</v>
      </c>
      <c r="D56" s="99">
        <v>16</v>
      </c>
      <c r="E56" s="99" t="s">
        <v>43</v>
      </c>
      <c r="F56" s="99" t="s">
        <v>43</v>
      </c>
      <c r="G56" s="38" t="s">
        <v>43</v>
      </c>
      <c r="H56" s="38" t="s">
        <v>124</v>
      </c>
      <c r="I56" s="38" t="s">
        <v>952</v>
      </c>
      <c r="J56" s="100">
        <v>42937</v>
      </c>
      <c r="K56" s="91"/>
    </row>
    <row r="57" spans="1:11" x14ac:dyDescent="0.3">
      <c r="A57" s="55" t="s">
        <v>636</v>
      </c>
      <c r="B57" s="38" t="s">
        <v>637</v>
      </c>
      <c r="C57" s="38" t="s">
        <v>638</v>
      </c>
      <c r="D57" s="99">
        <v>13.09</v>
      </c>
      <c r="E57" s="99" t="s">
        <v>43</v>
      </c>
      <c r="F57" s="99" t="s">
        <v>43</v>
      </c>
      <c r="G57" s="38" t="s">
        <v>43</v>
      </c>
      <c r="H57" s="38" t="s">
        <v>124</v>
      </c>
      <c r="I57" s="38" t="s">
        <v>940</v>
      </c>
      <c r="J57" s="100">
        <v>43056</v>
      </c>
      <c r="K57" s="40"/>
    </row>
    <row r="58" spans="1:11" x14ac:dyDescent="0.3">
      <c r="A58" s="55" t="s">
        <v>782</v>
      </c>
      <c r="B58" s="38" t="s">
        <v>783</v>
      </c>
      <c r="C58" s="38" t="s">
        <v>784</v>
      </c>
      <c r="D58" s="99">
        <v>12.75</v>
      </c>
      <c r="E58" s="99" t="s">
        <v>43</v>
      </c>
      <c r="F58" s="99" t="s">
        <v>43</v>
      </c>
      <c r="G58" s="38" t="s">
        <v>43</v>
      </c>
      <c r="H58" s="38" t="s">
        <v>124</v>
      </c>
      <c r="I58" s="38" t="s">
        <v>937</v>
      </c>
      <c r="J58" s="100">
        <v>42902</v>
      </c>
      <c r="K58" s="91"/>
    </row>
    <row r="59" spans="1:11" x14ac:dyDescent="0.3">
      <c r="A59" s="55" t="s">
        <v>755</v>
      </c>
      <c r="B59" s="38" t="s">
        <v>756</v>
      </c>
      <c r="C59" s="38" t="s">
        <v>757</v>
      </c>
      <c r="D59" s="99">
        <v>11.99</v>
      </c>
      <c r="E59" s="99" t="s">
        <v>43</v>
      </c>
      <c r="F59" s="99">
        <v>11.99</v>
      </c>
      <c r="G59" s="38" t="s">
        <v>43</v>
      </c>
      <c r="H59" s="38" t="s">
        <v>124</v>
      </c>
      <c r="I59" s="38" t="s">
        <v>932</v>
      </c>
      <c r="J59" s="100">
        <v>42927</v>
      </c>
      <c r="K59" s="91"/>
    </row>
    <row r="60" spans="1:11" x14ac:dyDescent="0.3">
      <c r="A60" s="55" t="s">
        <v>718</v>
      </c>
      <c r="B60" s="38" t="s">
        <v>663</v>
      </c>
      <c r="C60" s="38" t="s">
        <v>719</v>
      </c>
      <c r="D60" s="99">
        <v>9</v>
      </c>
      <c r="E60" s="99" t="s">
        <v>43</v>
      </c>
      <c r="F60" s="99" t="s">
        <v>43</v>
      </c>
      <c r="G60" s="38" t="s">
        <v>43</v>
      </c>
      <c r="H60" s="38" t="s">
        <v>124</v>
      </c>
      <c r="I60" s="38" t="s">
        <v>972</v>
      </c>
      <c r="J60" s="100">
        <v>42948</v>
      </c>
      <c r="K60" s="91"/>
    </row>
    <row r="61" spans="1:11" x14ac:dyDescent="0.3">
      <c r="A61" s="55" t="s">
        <v>720</v>
      </c>
      <c r="B61" s="38" t="s">
        <v>663</v>
      </c>
      <c r="C61" s="38" t="s">
        <v>719</v>
      </c>
      <c r="D61" s="99">
        <v>9</v>
      </c>
      <c r="E61" s="99" t="s">
        <v>43</v>
      </c>
      <c r="F61" s="99" t="s">
        <v>43</v>
      </c>
      <c r="G61" s="38" t="s">
        <v>43</v>
      </c>
      <c r="H61" s="38" t="s">
        <v>124</v>
      </c>
      <c r="I61" s="38" t="s">
        <v>959</v>
      </c>
      <c r="J61" s="100">
        <v>42948</v>
      </c>
      <c r="K61" s="91"/>
    </row>
    <row r="62" spans="1:11" x14ac:dyDescent="0.3">
      <c r="A62" s="55" t="s">
        <v>785</v>
      </c>
      <c r="B62" s="38" t="s">
        <v>786</v>
      </c>
      <c r="C62" s="38" t="s">
        <v>787</v>
      </c>
      <c r="D62" s="99">
        <v>8</v>
      </c>
      <c r="E62" s="99" t="s">
        <v>43</v>
      </c>
      <c r="F62" s="99" t="s">
        <v>43</v>
      </c>
      <c r="G62" s="38" t="s">
        <v>43</v>
      </c>
      <c r="H62" s="38" t="s">
        <v>124</v>
      </c>
      <c r="I62" s="38" t="s">
        <v>980</v>
      </c>
      <c r="J62" s="100">
        <v>42893</v>
      </c>
      <c r="K62" s="91"/>
    </row>
    <row r="63" spans="1:11" x14ac:dyDescent="0.3">
      <c r="A63" s="55" t="s">
        <v>741</v>
      </c>
      <c r="B63" s="38" t="s">
        <v>742</v>
      </c>
      <c r="C63" s="38" t="s">
        <v>743</v>
      </c>
      <c r="D63" s="99">
        <v>7.75</v>
      </c>
      <c r="E63" s="99">
        <v>5.75</v>
      </c>
      <c r="F63" s="99">
        <v>2</v>
      </c>
      <c r="G63" s="38" t="s">
        <v>44</v>
      </c>
      <c r="H63" s="38" t="s">
        <v>124</v>
      </c>
      <c r="I63" s="38" t="s">
        <v>976</v>
      </c>
      <c r="J63" s="100">
        <v>42850</v>
      </c>
      <c r="K63" s="91"/>
    </row>
    <row r="64" spans="1:11" x14ac:dyDescent="0.3">
      <c r="A64" s="55" t="s">
        <v>791</v>
      </c>
      <c r="B64" s="38" t="s">
        <v>792</v>
      </c>
      <c r="C64" s="38" t="s">
        <v>787</v>
      </c>
      <c r="D64" s="99">
        <v>7.2</v>
      </c>
      <c r="E64" s="99" t="s">
        <v>43</v>
      </c>
      <c r="F64" s="99" t="s">
        <v>43</v>
      </c>
      <c r="G64" s="38" t="s">
        <v>43</v>
      </c>
      <c r="H64" s="38" t="s">
        <v>124</v>
      </c>
      <c r="I64" s="38" t="s">
        <v>983</v>
      </c>
      <c r="J64" s="100">
        <v>42888</v>
      </c>
      <c r="K64" s="91"/>
    </row>
    <row r="65" spans="1:11" x14ac:dyDescent="0.3">
      <c r="A65" s="55" t="s">
        <v>651</v>
      </c>
      <c r="B65" s="38" t="s">
        <v>652</v>
      </c>
      <c r="C65" s="38" t="s">
        <v>653</v>
      </c>
      <c r="D65" s="99">
        <v>7</v>
      </c>
      <c r="E65" s="99" t="s">
        <v>43</v>
      </c>
      <c r="F65" s="99" t="s">
        <v>43</v>
      </c>
      <c r="G65" s="38" t="s">
        <v>43</v>
      </c>
      <c r="H65" s="38" t="s">
        <v>124</v>
      </c>
      <c r="I65" s="38" t="s">
        <v>956</v>
      </c>
      <c r="J65" s="100">
        <v>43046</v>
      </c>
      <c r="K65" s="40"/>
    </row>
    <row r="66" spans="1:11" x14ac:dyDescent="0.3">
      <c r="A66" s="55" t="s">
        <v>857</v>
      </c>
      <c r="B66" s="38" t="s">
        <v>858</v>
      </c>
      <c r="C66" s="38" t="s">
        <v>845</v>
      </c>
      <c r="D66" s="99">
        <v>6</v>
      </c>
      <c r="E66" s="99" t="s">
        <v>43</v>
      </c>
      <c r="F66" s="99" t="s">
        <v>43</v>
      </c>
      <c r="G66" s="38" t="s">
        <v>43</v>
      </c>
      <c r="H66" s="38" t="s">
        <v>124</v>
      </c>
      <c r="I66" s="38" t="s">
        <v>1001</v>
      </c>
      <c r="J66" s="100">
        <v>42814</v>
      </c>
      <c r="K66" s="91"/>
    </row>
    <row r="67" spans="1:11" x14ac:dyDescent="0.3">
      <c r="A67" s="55" t="s">
        <v>864</v>
      </c>
      <c r="B67" s="38" t="s">
        <v>865</v>
      </c>
      <c r="C67" s="38" t="s">
        <v>866</v>
      </c>
      <c r="D67" s="99">
        <v>5.42</v>
      </c>
      <c r="E67" s="99" t="s">
        <v>43</v>
      </c>
      <c r="F67" s="99">
        <v>2.5</v>
      </c>
      <c r="G67" s="38">
        <v>7.5</v>
      </c>
      <c r="H67" s="38" t="s">
        <v>124</v>
      </c>
      <c r="I67" s="38" t="s">
        <v>932</v>
      </c>
      <c r="J67" s="100">
        <v>42810</v>
      </c>
      <c r="K67" s="91"/>
    </row>
    <row r="68" spans="1:11" x14ac:dyDescent="0.3">
      <c r="A68" s="55" t="s">
        <v>649</v>
      </c>
      <c r="B68" s="38" t="s">
        <v>650</v>
      </c>
      <c r="C68" s="38" t="s">
        <v>568</v>
      </c>
      <c r="D68" s="99">
        <v>5</v>
      </c>
      <c r="E68" s="99" t="s">
        <v>43</v>
      </c>
      <c r="F68" s="99">
        <v>5</v>
      </c>
      <c r="G68" s="38" t="s">
        <v>43</v>
      </c>
      <c r="H68" s="38" t="s">
        <v>124</v>
      </c>
      <c r="I68" s="38" t="s">
        <v>955</v>
      </c>
      <c r="J68" s="100">
        <v>43046</v>
      </c>
      <c r="K68" s="40"/>
    </row>
    <row r="69" spans="1:11" x14ac:dyDescent="0.3">
      <c r="A69" s="55" t="s">
        <v>698</v>
      </c>
      <c r="B69" s="38" t="s">
        <v>699</v>
      </c>
      <c r="C69" s="38" t="s">
        <v>700</v>
      </c>
      <c r="D69" s="99">
        <v>5</v>
      </c>
      <c r="E69" s="99" t="s">
        <v>43</v>
      </c>
      <c r="F69" s="99" t="s">
        <v>43</v>
      </c>
      <c r="G69" s="38" t="s">
        <v>43</v>
      </c>
      <c r="H69" s="38" t="s">
        <v>124</v>
      </c>
      <c r="I69" s="38" t="s">
        <v>969</v>
      </c>
      <c r="J69" s="100">
        <v>42991</v>
      </c>
      <c r="K69" s="91"/>
    </row>
    <row r="70" spans="1:11" x14ac:dyDescent="0.3">
      <c r="A70" s="55" t="s">
        <v>832</v>
      </c>
      <c r="B70" s="38" t="s">
        <v>833</v>
      </c>
      <c r="C70" s="38" t="s">
        <v>661</v>
      </c>
      <c r="D70" s="99">
        <v>5</v>
      </c>
      <c r="E70" s="99" t="s">
        <v>43</v>
      </c>
      <c r="F70" s="99" t="s">
        <v>43</v>
      </c>
      <c r="G70" s="38" t="s">
        <v>43</v>
      </c>
      <c r="H70" s="38" t="s">
        <v>124</v>
      </c>
      <c r="I70" s="38" t="s">
        <v>992</v>
      </c>
      <c r="J70" s="100">
        <v>42850</v>
      </c>
      <c r="K70" s="91"/>
    </row>
    <row r="71" spans="1:11" x14ac:dyDescent="0.3">
      <c r="A71" s="55" t="s">
        <v>834</v>
      </c>
      <c r="B71" s="38" t="s">
        <v>833</v>
      </c>
      <c r="C71" s="38" t="s">
        <v>572</v>
      </c>
      <c r="D71" s="99">
        <v>5</v>
      </c>
      <c r="E71" s="99" t="s">
        <v>43</v>
      </c>
      <c r="F71" s="99" t="s">
        <v>43</v>
      </c>
      <c r="G71" s="38" t="s">
        <v>43</v>
      </c>
      <c r="H71" s="38" t="s">
        <v>124</v>
      </c>
      <c r="I71" s="38" t="s">
        <v>992</v>
      </c>
      <c r="J71" s="100">
        <v>42850</v>
      </c>
      <c r="K71" s="91"/>
    </row>
    <row r="72" spans="1:11" x14ac:dyDescent="0.3">
      <c r="A72" s="55" t="s">
        <v>761</v>
      </c>
      <c r="B72" s="38" t="s">
        <v>762</v>
      </c>
      <c r="C72" s="38" t="s">
        <v>763</v>
      </c>
      <c r="D72" s="99">
        <v>4.75</v>
      </c>
      <c r="E72" s="99" t="s">
        <v>44</v>
      </c>
      <c r="F72" s="99">
        <v>3</v>
      </c>
      <c r="G72" s="38" t="s">
        <v>44</v>
      </c>
      <c r="H72" s="38" t="s">
        <v>124</v>
      </c>
      <c r="I72" s="38" t="s">
        <v>978</v>
      </c>
      <c r="J72" s="100">
        <v>42921</v>
      </c>
      <c r="K72" s="91"/>
    </row>
    <row r="73" spans="1:11" x14ac:dyDescent="0.3">
      <c r="A73" s="55" t="s">
        <v>875</v>
      </c>
      <c r="B73" s="38" t="s">
        <v>876</v>
      </c>
      <c r="C73" s="38" t="s">
        <v>877</v>
      </c>
      <c r="D73" s="99">
        <v>4</v>
      </c>
      <c r="E73" s="99" t="s">
        <v>44</v>
      </c>
      <c r="F73" s="99">
        <v>4</v>
      </c>
      <c r="G73" s="38" t="s">
        <v>44</v>
      </c>
      <c r="H73" s="38" t="s">
        <v>124</v>
      </c>
      <c r="I73" s="38" t="s">
        <v>932</v>
      </c>
      <c r="J73" s="100">
        <v>42807</v>
      </c>
      <c r="K73" s="91"/>
    </row>
    <row r="74" spans="1:11" x14ac:dyDescent="0.3">
      <c r="A74" s="55" t="s">
        <v>734</v>
      </c>
      <c r="B74" s="38" t="s">
        <v>640</v>
      </c>
      <c r="C74" s="38" t="s">
        <v>641</v>
      </c>
      <c r="D74" s="99">
        <v>3.61</v>
      </c>
      <c r="E74" s="99" t="s">
        <v>43</v>
      </c>
      <c r="F74" s="99" t="s">
        <v>43</v>
      </c>
      <c r="G74" s="38" t="s">
        <v>43</v>
      </c>
      <c r="H74" s="38" t="s">
        <v>124</v>
      </c>
      <c r="I74" s="38" t="s">
        <v>974</v>
      </c>
      <c r="J74" s="100">
        <v>42947</v>
      </c>
      <c r="K74" s="91"/>
    </row>
    <row r="75" spans="1:11" x14ac:dyDescent="0.3">
      <c r="A75" s="55" t="s">
        <v>701</v>
      </c>
      <c r="B75" s="38" t="s">
        <v>702</v>
      </c>
      <c r="C75" s="38" t="s">
        <v>703</v>
      </c>
      <c r="D75" s="99">
        <v>3.49</v>
      </c>
      <c r="E75" s="99" t="s">
        <v>44</v>
      </c>
      <c r="F75" s="99" t="s">
        <v>44</v>
      </c>
      <c r="G75" s="38" t="s">
        <v>44</v>
      </c>
      <c r="H75" s="38" t="s">
        <v>124</v>
      </c>
      <c r="I75" s="38" t="s">
        <v>932</v>
      </c>
      <c r="J75" s="100">
        <v>42928</v>
      </c>
      <c r="K75" s="91"/>
    </row>
    <row r="76" spans="1:11" x14ac:dyDescent="0.3">
      <c r="A76" s="55" t="s">
        <v>856</v>
      </c>
      <c r="B76" s="38" t="s">
        <v>621</v>
      </c>
      <c r="C76" s="38" t="s">
        <v>845</v>
      </c>
      <c r="D76" s="99">
        <v>3.4</v>
      </c>
      <c r="E76" s="99" t="s">
        <v>43</v>
      </c>
      <c r="F76" s="99" t="s">
        <v>43</v>
      </c>
      <c r="G76" s="38" t="s">
        <v>43</v>
      </c>
      <c r="H76" s="38" t="s">
        <v>124</v>
      </c>
      <c r="I76" s="38" t="s">
        <v>1000</v>
      </c>
      <c r="J76" s="100">
        <v>42814</v>
      </c>
      <c r="K76" s="91"/>
    </row>
    <row r="77" spans="1:11" x14ac:dyDescent="0.3">
      <c r="A77" s="55" t="s">
        <v>804</v>
      </c>
      <c r="B77" s="38" t="s">
        <v>805</v>
      </c>
      <c r="C77" s="38" t="s">
        <v>83</v>
      </c>
      <c r="D77" s="99">
        <v>3</v>
      </c>
      <c r="E77" s="99" t="s">
        <v>43</v>
      </c>
      <c r="F77" s="99" t="s">
        <v>43</v>
      </c>
      <c r="G77" s="38" t="s">
        <v>43</v>
      </c>
      <c r="H77" s="38" t="s">
        <v>124</v>
      </c>
      <c r="I77" s="38" t="s">
        <v>984</v>
      </c>
      <c r="J77" s="100">
        <v>42872</v>
      </c>
      <c r="K77" s="91"/>
    </row>
    <row r="78" spans="1:11" x14ac:dyDescent="0.3">
      <c r="A78" s="55" t="s">
        <v>750</v>
      </c>
      <c r="B78" s="38" t="s">
        <v>751</v>
      </c>
      <c r="C78" s="38" t="s">
        <v>82</v>
      </c>
      <c r="D78" s="99">
        <v>2.8</v>
      </c>
      <c r="E78" s="99" t="s">
        <v>43</v>
      </c>
      <c r="F78" s="99" t="s">
        <v>43</v>
      </c>
      <c r="G78" s="38" t="s">
        <v>43</v>
      </c>
      <c r="H78" s="38" t="s">
        <v>124</v>
      </c>
      <c r="I78" s="38" t="s">
        <v>977</v>
      </c>
      <c r="J78" s="100">
        <v>42935</v>
      </c>
      <c r="K78" s="91"/>
    </row>
    <row r="79" spans="1:11" x14ac:dyDescent="0.3">
      <c r="A79" s="55" t="s">
        <v>664</v>
      </c>
      <c r="B79" s="38" t="s">
        <v>665</v>
      </c>
      <c r="C79" s="38" t="s">
        <v>82</v>
      </c>
      <c r="D79" s="99">
        <v>2.5</v>
      </c>
      <c r="E79" s="99" t="s">
        <v>43</v>
      </c>
      <c r="F79" s="99" t="s">
        <v>43</v>
      </c>
      <c r="G79" s="38" t="s">
        <v>43</v>
      </c>
      <c r="H79" s="38" t="s">
        <v>124</v>
      </c>
      <c r="I79" s="38" t="s">
        <v>960</v>
      </c>
      <c r="J79" s="100">
        <v>42782</v>
      </c>
      <c r="K79" s="40"/>
    </row>
    <row r="80" spans="1:11" x14ac:dyDescent="0.3">
      <c r="A80" s="55" t="s">
        <v>726</v>
      </c>
      <c r="B80" s="38" t="s">
        <v>727</v>
      </c>
      <c r="C80" s="38" t="s">
        <v>728</v>
      </c>
      <c r="D80" s="99">
        <v>2.35</v>
      </c>
      <c r="E80" s="99" t="s">
        <v>43</v>
      </c>
      <c r="F80" s="99" t="s">
        <v>43</v>
      </c>
      <c r="G80" s="38" t="s">
        <v>43</v>
      </c>
      <c r="H80" s="38" t="s">
        <v>124</v>
      </c>
      <c r="I80" s="38" t="s">
        <v>932</v>
      </c>
      <c r="J80" s="100">
        <v>42947</v>
      </c>
      <c r="K80" s="91"/>
    </row>
    <row r="81" spans="1:11" x14ac:dyDescent="0.3">
      <c r="A81" s="55" t="s">
        <v>707</v>
      </c>
      <c r="B81" s="38" t="s">
        <v>708</v>
      </c>
      <c r="C81" s="38" t="s">
        <v>709</v>
      </c>
      <c r="D81" s="99">
        <v>2.2000000000000002</v>
      </c>
      <c r="E81" s="99" t="s">
        <v>43</v>
      </c>
      <c r="F81" s="99" t="s">
        <v>43</v>
      </c>
      <c r="G81" s="38" t="s">
        <v>43</v>
      </c>
      <c r="H81" s="38" t="s">
        <v>124</v>
      </c>
      <c r="I81" s="38" t="s">
        <v>932</v>
      </c>
      <c r="J81" s="100">
        <v>42977</v>
      </c>
      <c r="K81" s="91"/>
    </row>
    <row r="82" spans="1:11" x14ac:dyDescent="0.3">
      <c r="A82" s="55" t="s">
        <v>675</v>
      </c>
      <c r="B82" s="38" t="s">
        <v>85</v>
      </c>
      <c r="C82" s="38" t="s">
        <v>676</v>
      </c>
      <c r="D82" s="99">
        <v>2</v>
      </c>
      <c r="E82" s="99" t="s">
        <v>43</v>
      </c>
      <c r="F82" s="99" t="s">
        <v>43</v>
      </c>
      <c r="G82" s="38" t="s">
        <v>43</v>
      </c>
      <c r="H82" s="38" t="s">
        <v>124</v>
      </c>
      <c r="I82" s="38" t="s">
        <v>963</v>
      </c>
      <c r="J82" s="100">
        <v>43014</v>
      </c>
      <c r="K82" s="40"/>
    </row>
    <row r="83" spans="1:11" x14ac:dyDescent="0.3">
      <c r="A83" s="55" t="s">
        <v>677</v>
      </c>
      <c r="B83" s="38" t="s">
        <v>678</v>
      </c>
      <c r="C83" s="38" t="s">
        <v>674</v>
      </c>
      <c r="D83" s="99">
        <v>2</v>
      </c>
      <c r="E83" s="99" t="s">
        <v>43</v>
      </c>
      <c r="F83" s="99" t="s">
        <v>43</v>
      </c>
      <c r="G83" s="38" t="s">
        <v>43</v>
      </c>
      <c r="H83" s="38" t="s">
        <v>124</v>
      </c>
      <c r="I83" s="38" t="s">
        <v>964</v>
      </c>
      <c r="J83" s="100">
        <v>43014</v>
      </c>
      <c r="K83" s="40"/>
    </row>
    <row r="84" spans="1:11" x14ac:dyDescent="0.3">
      <c r="A84" s="55" t="s">
        <v>778</v>
      </c>
      <c r="B84" s="38" t="s">
        <v>676</v>
      </c>
      <c r="C84" s="38" t="s">
        <v>779</v>
      </c>
      <c r="D84" s="99">
        <v>2</v>
      </c>
      <c r="E84" s="99" t="s">
        <v>43</v>
      </c>
      <c r="F84" s="99" t="s">
        <v>43</v>
      </c>
      <c r="G84" s="38" t="s">
        <v>43</v>
      </c>
      <c r="H84" s="38" t="s">
        <v>124</v>
      </c>
      <c r="I84" s="38" t="s">
        <v>937</v>
      </c>
      <c r="J84" s="100">
        <v>42906</v>
      </c>
      <c r="K84" s="91"/>
    </row>
    <row r="85" spans="1:11" x14ac:dyDescent="0.3">
      <c r="A85" s="55" t="s">
        <v>669</v>
      </c>
      <c r="B85" s="38" t="s">
        <v>670</v>
      </c>
      <c r="C85" s="38" t="s">
        <v>671</v>
      </c>
      <c r="D85" s="99">
        <v>1.98</v>
      </c>
      <c r="E85" s="99" t="s">
        <v>43</v>
      </c>
      <c r="F85" s="99" t="s">
        <v>43</v>
      </c>
      <c r="G85" s="38" t="s">
        <v>43</v>
      </c>
      <c r="H85" s="38" t="s">
        <v>124</v>
      </c>
      <c r="I85" s="38" t="s">
        <v>935</v>
      </c>
      <c r="J85" s="100">
        <v>43019</v>
      </c>
      <c r="K85" s="40"/>
    </row>
    <row r="86" spans="1:11" x14ac:dyDescent="0.3">
      <c r="A86" s="55" t="s">
        <v>827</v>
      </c>
      <c r="B86" s="38" t="s">
        <v>828</v>
      </c>
      <c r="C86" s="38" t="s">
        <v>818</v>
      </c>
      <c r="D86" s="99">
        <v>1.85</v>
      </c>
      <c r="E86" s="99" t="s">
        <v>43</v>
      </c>
      <c r="F86" s="99" t="s">
        <v>43</v>
      </c>
      <c r="G86" s="38" t="s">
        <v>43</v>
      </c>
      <c r="H86" s="38" t="s">
        <v>124</v>
      </c>
      <c r="I86" s="38" t="s">
        <v>990</v>
      </c>
      <c r="J86" s="100">
        <v>42850</v>
      </c>
      <c r="K86" s="91"/>
    </row>
    <row r="87" spans="1:11" x14ac:dyDescent="0.3">
      <c r="A87" s="55" t="s">
        <v>635</v>
      </c>
      <c r="B87" s="38" t="s">
        <v>621</v>
      </c>
      <c r="C87" s="38" t="s">
        <v>622</v>
      </c>
      <c r="D87" s="99">
        <v>1.8</v>
      </c>
      <c r="E87" s="99" t="s">
        <v>43</v>
      </c>
      <c r="F87" s="99" t="s">
        <v>43</v>
      </c>
      <c r="G87" s="38" t="s">
        <v>43</v>
      </c>
      <c r="H87" s="38" t="s">
        <v>124</v>
      </c>
      <c r="I87" s="38" t="s">
        <v>952</v>
      </c>
      <c r="J87" s="100">
        <v>43061</v>
      </c>
      <c r="K87" s="40"/>
    </row>
    <row r="88" spans="1:11" x14ac:dyDescent="0.3">
      <c r="A88" s="55" t="s">
        <v>838</v>
      </c>
      <c r="B88" s="38" t="s">
        <v>839</v>
      </c>
      <c r="C88" s="38" t="s">
        <v>840</v>
      </c>
      <c r="D88" s="99">
        <v>1.73</v>
      </c>
      <c r="E88" s="99">
        <v>1.73</v>
      </c>
      <c r="F88" s="99" t="s">
        <v>43</v>
      </c>
      <c r="G88" s="38" t="s">
        <v>43</v>
      </c>
      <c r="H88" s="38" t="s">
        <v>124</v>
      </c>
      <c r="I88" s="38" t="s">
        <v>932</v>
      </c>
      <c r="J88" s="100">
        <v>42837</v>
      </c>
      <c r="K88" s="91"/>
    </row>
    <row r="89" spans="1:11" x14ac:dyDescent="0.3">
      <c r="A89" s="55" t="s">
        <v>573</v>
      </c>
      <c r="B89" s="38" t="s">
        <v>574</v>
      </c>
      <c r="C89" s="38" t="s">
        <v>575</v>
      </c>
      <c r="D89" s="99">
        <v>1.72</v>
      </c>
      <c r="E89" s="99" t="s">
        <v>43</v>
      </c>
      <c r="F89" s="99">
        <v>1.53</v>
      </c>
      <c r="G89" s="38" t="s">
        <v>43</v>
      </c>
      <c r="H89" s="38" t="s">
        <v>124</v>
      </c>
      <c r="I89" s="38" t="s">
        <v>934</v>
      </c>
      <c r="J89" s="100">
        <v>43089</v>
      </c>
      <c r="K89" s="40" t="s">
        <v>92</v>
      </c>
    </row>
    <row r="90" spans="1:11" x14ac:dyDescent="0.3">
      <c r="A90" s="55" t="s">
        <v>848</v>
      </c>
      <c r="B90" s="38" t="s">
        <v>849</v>
      </c>
      <c r="C90" s="38" t="s">
        <v>845</v>
      </c>
      <c r="D90" s="99">
        <v>1.7</v>
      </c>
      <c r="E90" s="99" t="s">
        <v>43</v>
      </c>
      <c r="F90" s="99" t="s">
        <v>43</v>
      </c>
      <c r="G90" s="38" t="s">
        <v>43</v>
      </c>
      <c r="H90" s="38" t="s">
        <v>124</v>
      </c>
      <c r="I90" s="38" t="s">
        <v>969</v>
      </c>
      <c r="J90" s="100">
        <v>42814</v>
      </c>
      <c r="K90" s="91"/>
    </row>
    <row r="91" spans="1:11" x14ac:dyDescent="0.3">
      <c r="A91" s="55" t="s">
        <v>851</v>
      </c>
      <c r="B91" s="38" t="s">
        <v>632</v>
      </c>
      <c r="C91" s="38" t="s">
        <v>845</v>
      </c>
      <c r="D91" s="99">
        <v>1.7</v>
      </c>
      <c r="E91" s="99" t="s">
        <v>43</v>
      </c>
      <c r="F91" s="99" t="s">
        <v>43</v>
      </c>
      <c r="G91" s="38" t="s">
        <v>43</v>
      </c>
      <c r="H91" s="38" t="s">
        <v>124</v>
      </c>
      <c r="I91" s="38" t="s">
        <v>998</v>
      </c>
      <c r="J91" s="100">
        <v>42814</v>
      </c>
      <c r="K91" s="91"/>
    </row>
    <row r="92" spans="1:11" x14ac:dyDescent="0.3">
      <c r="A92" s="55" t="s">
        <v>852</v>
      </c>
      <c r="B92" s="38" t="s">
        <v>853</v>
      </c>
      <c r="C92" s="38" t="s">
        <v>845</v>
      </c>
      <c r="D92" s="99">
        <v>1.7</v>
      </c>
      <c r="E92" s="99" t="s">
        <v>43</v>
      </c>
      <c r="F92" s="99" t="s">
        <v>43</v>
      </c>
      <c r="G92" s="38" t="s">
        <v>43</v>
      </c>
      <c r="H92" s="38" t="s">
        <v>124</v>
      </c>
      <c r="I92" s="38" t="s">
        <v>969</v>
      </c>
      <c r="J92" s="100">
        <v>42814</v>
      </c>
      <c r="K92" s="91"/>
    </row>
    <row r="93" spans="1:11" x14ac:dyDescent="0.3">
      <c r="A93" s="55" t="s">
        <v>854</v>
      </c>
      <c r="B93" s="38" t="s">
        <v>855</v>
      </c>
      <c r="C93" s="38" t="s">
        <v>845</v>
      </c>
      <c r="D93" s="99">
        <v>1.7</v>
      </c>
      <c r="E93" s="99" t="s">
        <v>43</v>
      </c>
      <c r="F93" s="99" t="s">
        <v>43</v>
      </c>
      <c r="G93" s="38" t="s">
        <v>43</v>
      </c>
      <c r="H93" s="38" t="s">
        <v>124</v>
      </c>
      <c r="I93" s="38" t="s">
        <v>999</v>
      </c>
      <c r="J93" s="100">
        <v>42814</v>
      </c>
      <c r="K93" s="91"/>
    </row>
    <row r="94" spans="1:11" x14ac:dyDescent="0.3">
      <c r="A94" s="55" t="s">
        <v>724</v>
      </c>
      <c r="B94" s="38" t="s">
        <v>725</v>
      </c>
      <c r="C94" s="38" t="s">
        <v>709</v>
      </c>
      <c r="D94" s="99">
        <v>1.65</v>
      </c>
      <c r="E94" s="99" t="s">
        <v>43</v>
      </c>
      <c r="F94" s="99" t="s">
        <v>43</v>
      </c>
      <c r="G94" s="38" t="s">
        <v>43</v>
      </c>
      <c r="H94" s="38" t="s">
        <v>124</v>
      </c>
      <c r="I94" s="38" t="s">
        <v>932</v>
      </c>
      <c r="J94" s="100">
        <v>42948</v>
      </c>
      <c r="K94" s="91"/>
    </row>
    <row r="95" spans="1:11" x14ac:dyDescent="0.3">
      <c r="A95" s="55" t="s">
        <v>844</v>
      </c>
      <c r="B95" s="38" t="s">
        <v>634</v>
      </c>
      <c r="C95" s="38" t="s">
        <v>845</v>
      </c>
      <c r="D95" s="99">
        <v>1.5</v>
      </c>
      <c r="E95" s="99" t="s">
        <v>43</v>
      </c>
      <c r="F95" s="99" t="s">
        <v>43</v>
      </c>
      <c r="G95" s="38" t="s">
        <v>43</v>
      </c>
      <c r="H95" s="38" t="s">
        <v>124</v>
      </c>
      <c r="I95" s="38" t="s">
        <v>995</v>
      </c>
      <c r="J95" s="100">
        <v>42814</v>
      </c>
      <c r="K95" s="91"/>
    </row>
    <row r="96" spans="1:11" x14ac:dyDescent="0.3">
      <c r="A96" s="55" t="s">
        <v>846</v>
      </c>
      <c r="B96" s="38" t="s">
        <v>847</v>
      </c>
      <c r="C96" s="38" t="s">
        <v>845</v>
      </c>
      <c r="D96" s="99">
        <v>1.5</v>
      </c>
      <c r="E96" s="99" t="s">
        <v>43</v>
      </c>
      <c r="F96" s="99" t="s">
        <v>43</v>
      </c>
      <c r="G96" s="38" t="s">
        <v>43</v>
      </c>
      <c r="H96" s="38" t="s">
        <v>124</v>
      </c>
      <c r="I96" s="38" t="s">
        <v>996</v>
      </c>
      <c r="J96" s="100">
        <v>42814</v>
      </c>
      <c r="K96" s="91"/>
    </row>
    <row r="97" spans="1:11" x14ac:dyDescent="0.3">
      <c r="A97" s="55" t="s">
        <v>850</v>
      </c>
      <c r="B97" s="38" t="s">
        <v>628</v>
      </c>
      <c r="C97" s="38" t="s">
        <v>845</v>
      </c>
      <c r="D97" s="99">
        <v>1.5</v>
      </c>
      <c r="E97" s="99" t="s">
        <v>43</v>
      </c>
      <c r="F97" s="99" t="s">
        <v>43</v>
      </c>
      <c r="G97" s="38" t="s">
        <v>43</v>
      </c>
      <c r="H97" s="38" t="s">
        <v>124</v>
      </c>
      <c r="I97" s="38" t="s">
        <v>997</v>
      </c>
      <c r="J97" s="100">
        <v>42814</v>
      </c>
      <c r="K97" s="91"/>
    </row>
    <row r="98" spans="1:11" x14ac:dyDescent="0.3">
      <c r="A98" s="55" t="s">
        <v>859</v>
      </c>
      <c r="B98" s="38" t="s">
        <v>860</v>
      </c>
      <c r="C98" s="38" t="s">
        <v>845</v>
      </c>
      <c r="D98" s="99">
        <v>1.5</v>
      </c>
      <c r="E98" s="99" t="s">
        <v>43</v>
      </c>
      <c r="F98" s="99" t="s">
        <v>43</v>
      </c>
      <c r="G98" s="38" t="s">
        <v>43</v>
      </c>
      <c r="H98" s="38" t="s">
        <v>124</v>
      </c>
      <c r="I98" s="38" t="s">
        <v>935</v>
      </c>
      <c r="J98" s="100">
        <v>42814</v>
      </c>
      <c r="K98" s="91"/>
    </row>
    <row r="99" spans="1:11" x14ac:dyDescent="0.3">
      <c r="A99" s="55" t="s">
        <v>861</v>
      </c>
      <c r="B99" s="38" t="s">
        <v>632</v>
      </c>
      <c r="C99" s="38" t="s">
        <v>845</v>
      </c>
      <c r="D99" s="99">
        <v>1.5</v>
      </c>
      <c r="E99" s="99" t="s">
        <v>43</v>
      </c>
      <c r="F99" s="99" t="s">
        <v>43</v>
      </c>
      <c r="G99" s="38" t="s">
        <v>43</v>
      </c>
      <c r="H99" s="38" t="s">
        <v>124</v>
      </c>
      <c r="I99" s="38" t="s">
        <v>943</v>
      </c>
      <c r="J99" s="100">
        <v>42814</v>
      </c>
      <c r="K99" s="91"/>
    </row>
    <row r="100" spans="1:11" x14ac:dyDescent="0.3">
      <c r="A100" s="55" t="s">
        <v>878</v>
      </c>
      <c r="B100" s="38" t="s">
        <v>879</v>
      </c>
      <c r="C100" s="38" t="s">
        <v>880</v>
      </c>
      <c r="D100" s="99">
        <v>1.45</v>
      </c>
      <c r="E100" s="99" t="s">
        <v>43</v>
      </c>
      <c r="F100" s="99" t="s">
        <v>43</v>
      </c>
      <c r="G100" s="38" t="s">
        <v>43</v>
      </c>
      <c r="H100" s="38" t="s">
        <v>124</v>
      </c>
      <c r="I100" s="38" t="s">
        <v>952</v>
      </c>
      <c r="J100" s="100">
        <v>42804</v>
      </c>
      <c r="K100" s="91"/>
    </row>
    <row r="101" spans="1:11" x14ac:dyDescent="0.3">
      <c r="A101" s="55" t="s">
        <v>819</v>
      </c>
      <c r="B101" s="38" t="s">
        <v>820</v>
      </c>
      <c r="C101" s="38" t="s">
        <v>818</v>
      </c>
      <c r="D101" s="99">
        <v>1.39</v>
      </c>
      <c r="E101" s="99" t="s">
        <v>43</v>
      </c>
      <c r="F101" s="99" t="s">
        <v>43</v>
      </c>
      <c r="G101" s="38" t="s">
        <v>43</v>
      </c>
      <c r="H101" s="38" t="s">
        <v>124</v>
      </c>
      <c r="I101" s="38" t="s">
        <v>987</v>
      </c>
      <c r="J101" s="100">
        <v>42850</v>
      </c>
      <c r="K101" s="91"/>
    </row>
    <row r="102" spans="1:11" x14ac:dyDescent="0.3">
      <c r="A102" s="55" t="s">
        <v>821</v>
      </c>
      <c r="B102" s="38" t="s">
        <v>634</v>
      </c>
      <c r="C102" s="38" t="s">
        <v>818</v>
      </c>
      <c r="D102" s="99">
        <v>1.39</v>
      </c>
      <c r="E102" s="99" t="s">
        <v>43</v>
      </c>
      <c r="F102" s="99" t="s">
        <v>43</v>
      </c>
      <c r="G102" s="38" t="s">
        <v>43</v>
      </c>
      <c r="H102" s="38" t="s">
        <v>124</v>
      </c>
      <c r="I102" s="38" t="s">
        <v>935</v>
      </c>
      <c r="J102" s="100">
        <v>42850</v>
      </c>
      <c r="K102" s="91"/>
    </row>
    <row r="103" spans="1:11" x14ac:dyDescent="0.3">
      <c r="A103" s="55" t="s">
        <v>826</v>
      </c>
      <c r="B103" s="38" t="s">
        <v>817</v>
      </c>
      <c r="C103" s="38" t="s">
        <v>818</v>
      </c>
      <c r="D103" s="99">
        <v>1.39</v>
      </c>
      <c r="E103" s="99" t="s">
        <v>43</v>
      </c>
      <c r="F103" s="99" t="s">
        <v>43</v>
      </c>
      <c r="G103" s="38" t="s">
        <v>43</v>
      </c>
      <c r="H103" s="38" t="s">
        <v>124</v>
      </c>
      <c r="I103" s="38" t="s">
        <v>989</v>
      </c>
      <c r="J103" s="100">
        <v>42850</v>
      </c>
      <c r="K103" s="91"/>
    </row>
    <row r="104" spans="1:11" x14ac:dyDescent="0.3">
      <c r="A104" s="55" t="s">
        <v>909</v>
      </c>
      <c r="B104" s="38" t="s">
        <v>910</v>
      </c>
      <c r="C104" s="38" t="s">
        <v>641</v>
      </c>
      <c r="D104" s="99">
        <v>1.37</v>
      </c>
      <c r="E104" s="99" t="s">
        <v>43</v>
      </c>
      <c r="F104" s="99" t="s">
        <v>43</v>
      </c>
      <c r="G104" s="38" t="s">
        <v>43</v>
      </c>
      <c r="H104" s="38" t="s">
        <v>124</v>
      </c>
      <c r="I104" s="38" t="s">
        <v>1009</v>
      </c>
      <c r="J104" s="100">
        <v>42770</v>
      </c>
      <c r="K104" s="91"/>
    </row>
    <row r="105" spans="1:11" x14ac:dyDescent="0.3">
      <c r="A105" s="55" t="s">
        <v>816</v>
      </c>
      <c r="B105" s="38" t="s">
        <v>817</v>
      </c>
      <c r="C105" s="38" t="s">
        <v>818</v>
      </c>
      <c r="D105" s="99">
        <v>1.23</v>
      </c>
      <c r="E105" s="99" t="s">
        <v>43</v>
      </c>
      <c r="F105" s="99" t="s">
        <v>43</v>
      </c>
      <c r="G105" s="38" t="s">
        <v>43</v>
      </c>
      <c r="H105" s="38" t="s">
        <v>124</v>
      </c>
      <c r="I105" s="38" t="s">
        <v>986</v>
      </c>
      <c r="J105" s="100">
        <v>42850</v>
      </c>
      <c r="K105" s="91"/>
    </row>
    <row r="106" spans="1:11" x14ac:dyDescent="0.3">
      <c r="A106" s="55" t="s">
        <v>642</v>
      </c>
      <c r="B106" s="38" t="s">
        <v>643</v>
      </c>
      <c r="C106" s="38" t="s">
        <v>641</v>
      </c>
      <c r="D106" s="99">
        <v>1.2</v>
      </c>
      <c r="E106" s="99" t="s">
        <v>43</v>
      </c>
      <c r="F106" s="99" t="s">
        <v>43</v>
      </c>
      <c r="G106" s="38" t="s">
        <v>43</v>
      </c>
      <c r="H106" s="38" t="s">
        <v>124</v>
      </c>
      <c r="I106" s="38" t="s">
        <v>953</v>
      </c>
      <c r="J106" s="100">
        <v>43054</v>
      </c>
      <c r="K106" s="40"/>
    </row>
    <row r="107" spans="1:11" x14ac:dyDescent="0.3">
      <c r="A107" s="55" t="s">
        <v>806</v>
      </c>
      <c r="B107" s="38" t="s">
        <v>807</v>
      </c>
      <c r="C107" s="38" t="s">
        <v>808</v>
      </c>
      <c r="D107" s="99">
        <v>1.2</v>
      </c>
      <c r="E107" s="99" t="s">
        <v>43</v>
      </c>
      <c r="F107" s="99">
        <v>1.2</v>
      </c>
      <c r="G107" s="38" t="s">
        <v>43</v>
      </c>
      <c r="H107" s="38" t="s">
        <v>124</v>
      </c>
      <c r="I107" s="38" t="s">
        <v>942</v>
      </c>
      <c r="J107" s="100">
        <v>42870</v>
      </c>
      <c r="K107" s="91"/>
    </row>
    <row r="108" spans="1:11" x14ac:dyDescent="0.3">
      <c r="A108" s="55" t="s">
        <v>654</v>
      </c>
      <c r="B108" s="38" t="s">
        <v>655</v>
      </c>
      <c r="C108" s="38" t="s">
        <v>79</v>
      </c>
      <c r="D108" s="99">
        <v>1</v>
      </c>
      <c r="E108" s="99" t="s">
        <v>43</v>
      </c>
      <c r="F108" s="99" t="s">
        <v>43</v>
      </c>
      <c r="G108" s="38" t="s">
        <v>43</v>
      </c>
      <c r="H108" s="38" t="s">
        <v>124</v>
      </c>
      <c r="I108" s="38" t="s">
        <v>932</v>
      </c>
      <c r="J108" s="100">
        <v>43046</v>
      </c>
      <c r="K108" s="40"/>
    </row>
    <row r="109" spans="1:11" x14ac:dyDescent="0.3">
      <c r="A109" s="55" t="s">
        <v>672</v>
      </c>
      <c r="B109" s="38" t="s">
        <v>673</v>
      </c>
      <c r="C109" s="38" t="s">
        <v>674</v>
      </c>
      <c r="D109" s="99">
        <v>1</v>
      </c>
      <c r="E109" s="99" t="s">
        <v>43</v>
      </c>
      <c r="F109" s="99" t="s">
        <v>43</v>
      </c>
      <c r="G109" s="38" t="s">
        <v>43</v>
      </c>
      <c r="H109" s="38" t="s">
        <v>124</v>
      </c>
      <c r="I109" s="38" t="s">
        <v>962</v>
      </c>
      <c r="J109" s="100">
        <v>43014</v>
      </c>
      <c r="K109" s="40"/>
    </row>
    <row r="110" spans="1:11" x14ac:dyDescent="0.3">
      <c r="A110" s="55" t="s">
        <v>888</v>
      </c>
      <c r="B110" s="38" t="s">
        <v>889</v>
      </c>
      <c r="C110" s="38" t="s">
        <v>619</v>
      </c>
      <c r="D110" s="99">
        <v>1</v>
      </c>
      <c r="E110" s="99" t="s">
        <v>43</v>
      </c>
      <c r="F110" s="99" t="s">
        <v>43</v>
      </c>
      <c r="G110" s="38" t="s">
        <v>43</v>
      </c>
      <c r="H110" s="38" t="s">
        <v>124</v>
      </c>
      <c r="I110" s="38" t="s">
        <v>952</v>
      </c>
      <c r="J110" s="100">
        <v>42802</v>
      </c>
      <c r="K110" s="91"/>
    </row>
    <row r="111" spans="1:11" x14ac:dyDescent="0.3">
      <c r="A111" s="55" t="s">
        <v>890</v>
      </c>
      <c r="B111" s="38" t="s">
        <v>891</v>
      </c>
      <c r="C111" s="38" t="s">
        <v>892</v>
      </c>
      <c r="D111" s="99">
        <v>1</v>
      </c>
      <c r="E111" s="99" t="s">
        <v>43</v>
      </c>
      <c r="F111" s="99">
        <v>1</v>
      </c>
      <c r="G111" s="38" t="s">
        <v>44</v>
      </c>
      <c r="H111" s="38" t="s">
        <v>124</v>
      </c>
      <c r="I111" s="38" t="s">
        <v>1006</v>
      </c>
      <c r="J111" s="100">
        <v>42800</v>
      </c>
      <c r="K111" s="91"/>
    </row>
    <row r="112" spans="1:11" x14ac:dyDescent="0.3">
      <c r="A112" s="55" t="s">
        <v>639</v>
      </c>
      <c r="B112" s="38" t="s">
        <v>640</v>
      </c>
      <c r="C112" s="38" t="s">
        <v>641</v>
      </c>
      <c r="D112" s="99">
        <v>0.93</v>
      </c>
      <c r="E112" s="99" t="s">
        <v>43</v>
      </c>
      <c r="F112" s="99" t="s">
        <v>43</v>
      </c>
      <c r="G112" s="38" t="s">
        <v>43</v>
      </c>
      <c r="H112" s="38" t="s">
        <v>124</v>
      </c>
      <c r="I112" s="38" t="s">
        <v>953</v>
      </c>
      <c r="J112" s="100">
        <v>43054</v>
      </c>
      <c r="K112" s="40"/>
    </row>
    <row r="113" spans="1:11" x14ac:dyDescent="0.3">
      <c r="A113" s="55" t="s">
        <v>822</v>
      </c>
      <c r="B113" s="38" t="s">
        <v>823</v>
      </c>
      <c r="C113" s="38" t="s">
        <v>818</v>
      </c>
      <c r="D113" s="99">
        <v>0.86</v>
      </c>
      <c r="E113" s="99" t="s">
        <v>43</v>
      </c>
      <c r="F113" s="99" t="s">
        <v>43</v>
      </c>
      <c r="G113" s="38" t="s">
        <v>43</v>
      </c>
      <c r="H113" s="38" t="s">
        <v>124</v>
      </c>
      <c r="I113" s="38" t="s">
        <v>969</v>
      </c>
      <c r="J113" s="100">
        <v>42850</v>
      </c>
      <c r="K113" s="91"/>
    </row>
    <row r="114" spans="1:11" x14ac:dyDescent="0.3">
      <c r="A114" s="55" t="s">
        <v>767</v>
      </c>
      <c r="B114" s="38" t="s">
        <v>768</v>
      </c>
      <c r="C114" s="38" t="s">
        <v>769</v>
      </c>
      <c r="D114" s="99">
        <v>0.85</v>
      </c>
      <c r="E114" s="99" t="s">
        <v>43</v>
      </c>
      <c r="F114" s="99" t="s">
        <v>43</v>
      </c>
      <c r="G114" s="38" t="s">
        <v>43</v>
      </c>
      <c r="H114" s="38" t="s">
        <v>124</v>
      </c>
      <c r="I114" s="38" t="s">
        <v>932</v>
      </c>
      <c r="J114" s="100">
        <v>42916</v>
      </c>
      <c r="K114" s="91"/>
    </row>
    <row r="115" spans="1:11" x14ac:dyDescent="0.3">
      <c r="A115" s="55" t="s">
        <v>911</v>
      </c>
      <c r="B115" s="38" t="s">
        <v>912</v>
      </c>
      <c r="C115" s="38" t="s">
        <v>646</v>
      </c>
      <c r="D115" s="99">
        <v>0.83</v>
      </c>
      <c r="E115" s="99" t="s">
        <v>43</v>
      </c>
      <c r="F115" s="99" t="s">
        <v>43</v>
      </c>
      <c r="G115" s="38" t="s">
        <v>43</v>
      </c>
      <c r="H115" s="38" t="s">
        <v>124</v>
      </c>
      <c r="I115" s="38" t="s">
        <v>1007</v>
      </c>
      <c r="J115" s="100">
        <v>42766</v>
      </c>
      <c r="K115" s="91"/>
    </row>
    <row r="116" spans="1:11" x14ac:dyDescent="0.3">
      <c r="A116" s="55" t="s">
        <v>873</v>
      </c>
      <c r="B116" s="38" t="s">
        <v>632</v>
      </c>
      <c r="C116" s="38" t="s">
        <v>874</v>
      </c>
      <c r="D116" s="99">
        <v>0.74</v>
      </c>
      <c r="E116" s="99" t="s">
        <v>44</v>
      </c>
      <c r="F116" s="99" t="s">
        <v>43</v>
      </c>
      <c r="G116" s="38" t="s">
        <v>43</v>
      </c>
      <c r="H116" s="38" t="s">
        <v>124</v>
      </c>
      <c r="I116" s="38" t="s">
        <v>1004</v>
      </c>
      <c r="J116" s="100">
        <v>42807</v>
      </c>
      <c r="K116" s="91"/>
    </row>
    <row r="117" spans="1:11" x14ac:dyDescent="0.3">
      <c r="A117" s="55" t="s">
        <v>732</v>
      </c>
      <c r="B117" s="38" t="s">
        <v>733</v>
      </c>
      <c r="C117" s="38" t="s">
        <v>641</v>
      </c>
      <c r="D117" s="99">
        <v>0.72</v>
      </c>
      <c r="E117" s="99" t="s">
        <v>43</v>
      </c>
      <c r="F117" s="99" t="s">
        <v>43</v>
      </c>
      <c r="G117" s="38" t="s">
        <v>43</v>
      </c>
      <c r="H117" s="38" t="s">
        <v>124</v>
      </c>
      <c r="I117" s="38" t="s">
        <v>974</v>
      </c>
      <c r="J117" s="100">
        <v>42947</v>
      </c>
      <c r="K117" s="91"/>
    </row>
    <row r="118" spans="1:11" x14ac:dyDescent="0.3">
      <c r="A118" s="55" t="s">
        <v>735</v>
      </c>
      <c r="B118" s="38" t="s">
        <v>736</v>
      </c>
      <c r="C118" s="38" t="s">
        <v>641</v>
      </c>
      <c r="D118" s="99">
        <v>0.72</v>
      </c>
      <c r="E118" s="99" t="s">
        <v>43</v>
      </c>
      <c r="F118" s="99" t="s">
        <v>43</v>
      </c>
      <c r="G118" s="38" t="s">
        <v>43</v>
      </c>
      <c r="H118" s="38" t="s">
        <v>124</v>
      </c>
      <c r="I118" s="38" t="s">
        <v>969</v>
      </c>
      <c r="J118" s="100">
        <v>42947</v>
      </c>
      <c r="K118" s="91"/>
    </row>
    <row r="119" spans="1:11" x14ac:dyDescent="0.3">
      <c r="A119" s="55" t="s">
        <v>737</v>
      </c>
      <c r="B119" s="38" t="s">
        <v>738</v>
      </c>
      <c r="C119" s="38" t="s">
        <v>641</v>
      </c>
      <c r="D119" s="99">
        <v>0.72</v>
      </c>
      <c r="E119" s="99" t="s">
        <v>43</v>
      </c>
      <c r="F119" s="99" t="s">
        <v>43</v>
      </c>
      <c r="G119" s="38" t="s">
        <v>43</v>
      </c>
      <c r="H119" s="38" t="s">
        <v>124</v>
      </c>
      <c r="I119" s="38" t="s">
        <v>974</v>
      </c>
      <c r="J119" s="100">
        <v>42947</v>
      </c>
      <c r="K119" s="91"/>
    </row>
    <row r="120" spans="1:11" x14ac:dyDescent="0.3">
      <c r="A120" s="55" t="s">
        <v>739</v>
      </c>
      <c r="B120" s="38" t="s">
        <v>740</v>
      </c>
      <c r="C120" s="38" t="s">
        <v>641</v>
      </c>
      <c r="D120" s="99">
        <v>0.72</v>
      </c>
      <c r="E120" s="99" t="s">
        <v>43</v>
      </c>
      <c r="F120" s="99" t="s">
        <v>43</v>
      </c>
      <c r="G120" s="38" t="s">
        <v>43</v>
      </c>
      <c r="H120" s="38" t="s">
        <v>124</v>
      </c>
      <c r="I120" s="38" t="s">
        <v>975</v>
      </c>
      <c r="J120" s="100">
        <v>42947</v>
      </c>
      <c r="K120" s="91"/>
    </row>
    <row r="121" spans="1:11" x14ac:dyDescent="0.3">
      <c r="A121" s="55" t="s">
        <v>870</v>
      </c>
      <c r="B121" s="38" t="s">
        <v>871</v>
      </c>
      <c r="C121" s="38" t="s">
        <v>872</v>
      </c>
      <c r="D121" s="99">
        <v>0.7</v>
      </c>
      <c r="E121" s="99" t="s">
        <v>43</v>
      </c>
      <c r="F121" s="99">
        <v>0.7</v>
      </c>
      <c r="G121" s="38" t="s">
        <v>43</v>
      </c>
      <c r="H121" s="38" t="s">
        <v>124</v>
      </c>
      <c r="I121" s="38" t="s">
        <v>1003</v>
      </c>
      <c r="J121" s="100">
        <v>42807</v>
      </c>
      <c r="K121" s="91"/>
    </row>
    <row r="122" spans="1:11" x14ac:dyDescent="0.3">
      <c r="A122" s="55" t="s">
        <v>772</v>
      </c>
      <c r="B122" s="38" t="s">
        <v>773</v>
      </c>
      <c r="C122" s="38" t="s">
        <v>774</v>
      </c>
      <c r="D122" s="99">
        <v>0.69</v>
      </c>
      <c r="E122" s="99" t="s">
        <v>43</v>
      </c>
      <c r="F122" s="99" t="s">
        <v>43</v>
      </c>
      <c r="G122" s="38" t="s">
        <v>43</v>
      </c>
      <c r="H122" s="38" t="s">
        <v>124</v>
      </c>
      <c r="I122" s="38" t="s">
        <v>959</v>
      </c>
      <c r="J122" s="100">
        <v>42907</v>
      </c>
      <c r="K122" s="91"/>
    </row>
    <row r="123" spans="1:11" x14ac:dyDescent="0.3">
      <c r="A123" s="55" t="s">
        <v>679</v>
      </c>
      <c r="B123" s="38" t="s">
        <v>680</v>
      </c>
      <c r="C123" s="38" t="s">
        <v>681</v>
      </c>
      <c r="D123" s="99">
        <v>0.63</v>
      </c>
      <c r="E123" s="99" t="s">
        <v>43</v>
      </c>
      <c r="F123" s="99" t="s">
        <v>43</v>
      </c>
      <c r="G123" s="38" t="s">
        <v>43</v>
      </c>
      <c r="H123" s="38" t="s">
        <v>124</v>
      </c>
      <c r="I123" s="38" t="s">
        <v>965</v>
      </c>
      <c r="J123" s="100">
        <v>43009</v>
      </c>
      <c r="K123" s="40"/>
    </row>
    <row r="124" spans="1:11" x14ac:dyDescent="0.3">
      <c r="A124" s="55" t="s">
        <v>682</v>
      </c>
      <c r="B124" s="38" t="s">
        <v>683</v>
      </c>
      <c r="C124" s="38" t="s">
        <v>681</v>
      </c>
      <c r="D124" s="99">
        <v>0.61</v>
      </c>
      <c r="E124" s="99" t="s">
        <v>43</v>
      </c>
      <c r="F124" s="99" t="s">
        <v>43</v>
      </c>
      <c r="G124" s="38" t="s">
        <v>43</v>
      </c>
      <c r="H124" s="38" t="s">
        <v>124</v>
      </c>
      <c r="I124" s="38" t="s">
        <v>966</v>
      </c>
      <c r="J124" s="100">
        <v>43009</v>
      </c>
      <c r="K124" s="40"/>
    </row>
    <row r="125" spans="1:11" x14ac:dyDescent="0.3">
      <c r="A125" s="55" t="s">
        <v>644</v>
      </c>
      <c r="B125" s="38" t="s">
        <v>645</v>
      </c>
      <c r="C125" s="38" t="s">
        <v>646</v>
      </c>
      <c r="D125" s="99">
        <v>0.6</v>
      </c>
      <c r="E125" s="99" t="s">
        <v>43</v>
      </c>
      <c r="F125" s="99" t="s">
        <v>43</v>
      </c>
      <c r="G125" s="38" t="s">
        <v>43</v>
      </c>
      <c r="H125" s="38" t="s">
        <v>124</v>
      </c>
      <c r="I125" s="38" t="s">
        <v>935</v>
      </c>
      <c r="J125" s="100">
        <v>43052</v>
      </c>
      <c r="K125" s="40"/>
    </row>
    <row r="126" spans="1:11" x14ac:dyDescent="0.3">
      <c r="A126" s="55" t="s">
        <v>923</v>
      </c>
      <c r="B126" s="38" t="s">
        <v>924</v>
      </c>
      <c r="C126" s="38" t="s">
        <v>925</v>
      </c>
      <c r="D126" s="99">
        <v>0.6</v>
      </c>
      <c r="E126" s="99" t="s">
        <v>43</v>
      </c>
      <c r="F126" s="99" t="s">
        <v>43</v>
      </c>
      <c r="G126" s="38" t="s">
        <v>43</v>
      </c>
      <c r="H126" s="38" t="s">
        <v>124</v>
      </c>
      <c r="I126" s="38" t="s">
        <v>1011</v>
      </c>
      <c r="J126" s="100">
        <v>42754</v>
      </c>
      <c r="K126" s="91"/>
    </row>
    <row r="127" spans="1:11" x14ac:dyDescent="0.3">
      <c r="A127" s="55" t="s">
        <v>684</v>
      </c>
      <c r="B127" s="38" t="s">
        <v>685</v>
      </c>
      <c r="C127" s="38" t="s">
        <v>681</v>
      </c>
      <c r="D127" s="99">
        <v>0.57999999999999996</v>
      </c>
      <c r="E127" s="99" t="s">
        <v>43</v>
      </c>
      <c r="F127" s="99" t="s">
        <v>43</v>
      </c>
      <c r="G127" s="38" t="s">
        <v>43</v>
      </c>
      <c r="H127" s="38" t="s">
        <v>124</v>
      </c>
      <c r="I127" s="38" t="s">
        <v>966</v>
      </c>
      <c r="J127" s="100">
        <v>43009</v>
      </c>
      <c r="K127" s="40"/>
    </row>
    <row r="128" spans="1:11" x14ac:dyDescent="0.3">
      <c r="A128" s="55" t="s">
        <v>688</v>
      </c>
      <c r="B128" s="38" t="s">
        <v>689</v>
      </c>
      <c r="C128" s="38" t="s">
        <v>681</v>
      </c>
      <c r="D128" s="99">
        <v>0.57999999999999996</v>
      </c>
      <c r="E128" s="99" t="s">
        <v>43</v>
      </c>
      <c r="F128" s="99" t="s">
        <v>43</v>
      </c>
      <c r="G128" s="38" t="s">
        <v>43</v>
      </c>
      <c r="H128" s="38" t="s">
        <v>124</v>
      </c>
      <c r="I128" s="38" t="s">
        <v>966</v>
      </c>
      <c r="J128" s="100">
        <v>43009</v>
      </c>
      <c r="K128" s="91"/>
    </row>
    <row r="129" spans="1:11" x14ac:dyDescent="0.3">
      <c r="A129" s="55" t="s">
        <v>690</v>
      </c>
      <c r="B129" s="38" t="s">
        <v>691</v>
      </c>
      <c r="C129" s="38" t="s">
        <v>681</v>
      </c>
      <c r="D129" s="99">
        <v>0.52</v>
      </c>
      <c r="E129" s="99" t="s">
        <v>43</v>
      </c>
      <c r="F129" s="99" t="s">
        <v>43</v>
      </c>
      <c r="G129" s="38" t="s">
        <v>43</v>
      </c>
      <c r="H129" s="38" t="s">
        <v>124</v>
      </c>
      <c r="I129" s="38" t="s">
        <v>967</v>
      </c>
      <c r="J129" s="100">
        <v>43009</v>
      </c>
      <c r="K129" s="91"/>
    </row>
    <row r="130" spans="1:11" x14ac:dyDescent="0.3">
      <c r="A130" s="55" t="s">
        <v>895</v>
      </c>
      <c r="B130" s="38" t="s">
        <v>896</v>
      </c>
      <c r="C130" s="38" t="s">
        <v>897</v>
      </c>
      <c r="D130" s="99">
        <v>0.52</v>
      </c>
      <c r="E130" s="99" t="s">
        <v>43</v>
      </c>
      <c r="F130" s="99" t="s">
        <v>43</v>
      </c>
      <c r="G130" s="38" t="s">
        <v>43</v>
      </c>
      <c r="H130" s="38" t="s">
        <v>124</v>
      </c>
      <c r="I130" s="38" t="s">
        <v>1007</v>
      </c>
      <c r="J130" s="100">
        <v>42795</v>
      </c>
      <c r="K130" s="91"/>
    </row>
    <row r="131" spans="1:11" x14ac:dyDescent="0.3">
      <c r="A131" s="55" t="s">
        <v>686</v>
      </c>
      <c r="B131" s="38" t="s">
        <v>687</v>
      </c>
      <c r="C131" s="38" t="s">
        <v>681</v>
      </c>
      <c r="D131" s="99">
        <v>0.5</v>
      </c>
      <c r="E131" s="99" t="s">
        <v>43</v>
      </c>
      <c r="F131" s="99" t="s">
        <v>43</v>
      </c>
      <c r="G131" s="38" t="s">
        <v>43</v>
      </c>
      <c r="H131" s="38" t="s">
        <v>124</v>
      </c>
      <c r="I131" s="38" t="s">
        <v>949</v>
      </c>
      <c r="J131" s="100">
        <v>43009</v>
      </c>
      <c r="K131" s="91"/>
    </row>
    <row r="132" spans="1:11" x14ac:dyDescent="0.3">
      <c r="A132" s="55" t="s">
        <v>886</v>
      </c>
      <c r="B132" s="38" t="s">
        <v>887</v>
      </c>
      <c r="C132" s="38" t="s">
        <v>646</v>
      </c>
      <c r="D132" s="99">
        <v>0.43</v>
      </c>
      <c r="E132" s="99" t="s">
        <v>43</v>
      </c>
      <c r="F132" s="99" t="s">
        <v>43</v>
      </c>
      <c r="G132" s="38" t="s">
        <v>43</v>
      </c>
      <c r="H132" s="38" t="s">
        <v>124</v>
      </c>
      <c r="I132" s="38" t="s">
        <v>935</v>
      </c>
      <c r="J132" s="100">
        <v>42803</v>
      </c>
      <c r="K132" s="91"/>
    </row>
    <row r="133" spans="1:11" x14ac:dyDescent="0.3">
      <c r="A133" s="55" t="s">
        <v>824</v>
      </c>
      <c r="B133" s="38" t="s">
        <v>825</v>
      </c>
      <c r="C133" s="38" t="s">
        <v>818</v>
      </c>
      <c r="D133" s="99">
        <v>0.32</v>
      </c>
      <c r="E133" s="99" t="s">
        <v>43</v>
      </c>
      <c r="F133" s="99" t="s">
        <v>43</v>
      </c>
      <c r="G133" s="38" t="s">
        <v>43</v>
      </c>
      <c r="H133" s="38" t="s">
        <v>124</v>
      </c>
      <c r="I133" s="38" t="s">
        <v>988</v>
      </c>
      <c r="J133" s="100">
        <v>42850</v>
      </c>
      <c r="K133" s="91"/>
    </row>
    <row r="134" spans="1:11" x14ac:dyDescent="0.3">
      <c r="A134" s="55" t="s">
        <v>607</v>
      </c>
      <c r="B134" s="38" t="s">
        <v>608</v>
      </c>
      <c r="C134" s="38" t="s">
        <v>588</v>
      </c>
      <c r="D134" s="99">
        <v>0.3</v>
      </c>
      <c r="E134" s="99" t="s">
        <v>43</v>
      </c>
      <c r="F134" s="99" t="s">
        <v>43</v>
      </c>
      <c r="G134" s="38" t="s">
        <v>43</v>
      </c>
      <c r="H134" s="38" t="s">
        <v>124</v>
      </c>
      <c r="I134" s="38" t="s">
        <v>948</v>
      </c>
      <c r="J134" s="100">
        <v>43082</v>
      </c>
      <c r="K134" s="40"/>
    </row>
    <row r="135" spans="1:11" x14ac:dyDescent="0.3">
      <c r="A135" s="55" t="s">
        <v>916</v>
      </c>
      <c r="B135" s="38" t="s">
        <v>917</v>
      </c>
      <c r="C135" s="38" t="s">
        <v>915</v>
      </c>
      <c r="D135" s="99">
        <v>0.3</v>
      </c>
      <c r="E135" s="99" t="s">
        <v>43</v>
      </c>
      <c r="F135" s="99" t="s">
        <v>43</v>
      </c>
      <c r="G135" s="38" t="s">
        <v>43</v>
      </c>
      <c r="H135" s="38" t="s">
        <v>124</v>
      </c>
      <c r="I135" s="38" t="s">
        <v>998</v>
      </c>
      <c r="J135" s="100">
        <v>42761</v>
      </c>
      <c r="K135" s="91"/>
    </row>
    <row r="136" spans="1:11" x14ac:dyDescent="0.3">
      <c r="A136" s="55" t="s">
        <v>631</v>
      </c>
      <c r="B136" s="38" t="s">
        <v>632</v>
      </c>
      <c r="C136" s="38" t="s">
        <v>622</v>
      </c>
      <c r="D136" s="99">
        <v>0.28999999999999998</v>
      </c>
      <c r="E136" s="99" t="s">
        <v>43</v>
      </c>
      <c r="F136" s="99" t="s">
        <v>43</v>
      </c>
      <c r="G136" s="38" t="s">
        <v>43</v>
      </c>
      <c r="H136" s="38" t="s">
        <v>124</v>
      </c>
      <c r="I136" s="38" t="s">
        <v>952</v>
      </c>
      <c r="J136" s="100">
        <v>43061</v>
      </c>
      <c r="K136" s="40"/>
    </row>
    <row r="137" spans="1:11" x14ac:dyDescent="0.3">
      <c r="A137" s="55" t="s">
        <v>758</v>
      </c>
      <c r="B137" s="38" t="s">
        <v>759</v>
      </c>
      <c r="C137" s="38" t="s">
        <v>760</v>
      </c>
      <c r="D137" s="99">
        <v>0.26</v>
      </c>
      <c r="E137" s="99" t="s">
        <v>43</v>
      </c>
      <c r="F137" s="99" t="s">
        <v>43</v>
      </c>
      <c r="G137" s="38" t="s">
        <v>43</v>
      </c>
      <c r="H137" s="38" t="s">
        <v>124</v>
      </c>
      <c r="I137" s="38" t="s">
        <v>969</v>
      </c>
      <c r="J137" s="100">
        <v>42922</v>
      </c>
      <c r="K137" s="91"/>
    </row>
    <row r="138" spans="1:11" x14ac:dyDescent="0.3">
      <c r="A138" s="55" t="s">
        <v>883</v>
      </c>
      <c r="B138" s="38" t="s">
        <v>884</v>
      </c>
      <c r="C138" s="38" t="s">
        <v>885</v>
      </c>
      <c r="D138" s="99">
        <v>0.25</v>
      </c>
      <c r="E138" s="99" t="s">
        <v>43</v>
      </c>
      <c r="F138" s="99" t="s">
        <v>43</v>
      </c>
      <c r="G138" s="38" t="s">
        <v>43</v>
      </c>
      <c r="H138" s="38" t="s">
        <v>124</v>
      </c>
      <c r="I138" s="38" t="s">
        <v>1005</v>
      </c>
      <c r="J138" s="100">
        <v>42804</v>
      </c>
      <c r="K138" s="91"/>
    </row>
    <row r="139" spans="1:11" x14ac:dyDescent="0.3">
      <c r="A139" s="55" t="s">
        <v>867</v>
      </c>
      <c r="B139" s="38" t="s">
        <v>868</v>
      </c>
      <c r="C139" s="38" t="s">
        <v>869</v>
      </c>
      <c r="D139" s="99">
        <v>0.24</v>
      </c>
      <c r="E139" s="99" t="s">
        <v>43</v>
      </c>
      <c r="F139" s="99" t="s">
        <v>43</v>
      </c>
      <c r="G139" s="38" t="s">
        <v>43</v>
      </c>
      <c r="H139" s="38" t="s">
        <v>124</v>
      </c>
      <c r="I139" s="38" t="s">
        <v>969</v>
      </c>
      <c r="J139" s="100">
        <v>42809</v>
      </c>
      <c r="K139" s="91"/>
    </row>
    <row r="140" spans="1:11" x14ac:dyDescent="0.3">
      <c r="A140" s="55" t="s">
        <v>913</v>
      </c>
      <c r="B140" s="38" t="s">
        <v>914</v>
      </c>
      <c r="C140" s="38" t="s">
        <v>915</v>
      </c>
      <c r="D140" s="99">
        <v>0.24</v>
      </c>
      <c r="E140" s="99" t="s">
        <v>43</v>
      </c>
      <c r="F140" s="99" t="s">
        <v>43</v>
      </c>
      <c r="G140" s="38" t="s">
        <v>43</v>
      </c>
      <c r="H140" s="38" t="s">
        <v>124</v>
      </c>
      <c r="I140" s="38" t="s">
        <v>998</v>
      </c>
      <c r="J140" s="100">
        <v>42761</v>
      </c>
      <c r="K140" s="91"/>
    </row>
    <row r="141" spans="1:11" x14ac:dyDescent="0.3">
      <c r="A141" s="55" t="s">
        <v>814</v>
      </c>
      <c r="B141" s="38" t="s">
        <v>815</v>
      </c>
      <c r="C141" s="38" t="s">
        <v>787</v>
      </c>
      <c r="D141" s="99">
        <v>0.22</v>
      </c>
      <c r="E141" s="99" t="s">
        <v>43</v>
      </c>
      <c r="F141" s="99" t="s">
        <v>43</v>
      </c>
      <c r="G141" s="38" t="s">
        <v>43</v>
      </c>
      <c r="H141" s="38" t="s">
        <v>124</v>
      </c>
      <c r="I141" s="38" t="s">
        <v>979</v>
      </c>
      <c r="J141" s="100">
        <v>42852</v>
      </c>
      <c r="K141" s="91"/>
    </row>
    <row r="142" spans="1:11" x14ac:dyDescent="0.3">
      <c r="A142" s="55" t="s">
        <v>918</v>
      </c>
      <c r="B142" s="38" t="s">
        <v>725</v>
      </c>
      <c r="C142" s="38" t="s">
        <v>919</v>
      </c>
      <c r="D142" s="99">
        <v>0.22</v>
      </c>
      <c r="E142" s="99" t="s">
        <v>43</v>
      </c>
      <c r="F142" s="99" t="s">
        <v>43</v>
      </c>
      <c r="G142" s="38" t="s">
        <v>43</v>
      </c>
      <c r="H142" s="38" t="s">
        <v>124</v>
      </c>
      <c r="I142" s="38" t="s">
        <v>1010</v>
      </c>
      <c r="J142" s="100">
        <v>42758</v>
      </c>
      <c r="K142" s="91"/>
    </row>
    <row r="143" spans="1:11" x14ac:dyDescent="0.3">
      <c r="A143" s="55" t="s">
        <v>926</v>
      </c>
      <c r="B143" s="38" t="s">
        <v>927</v>
      </c>
      <c r="C143" s="38" t="s">
        <v>774</v>
      </c>
      <c r="D143" s="99">
        <v>0.22</v>
      </c>
      <c r="E143" s="99" t="s">
        <v>43</v>
      </c>
      <c r="F143" s="99" t="s">
        <v>43</v>
      </c>
      <c r="G143" s="38" t="s">
        <v>43</v>
      </c>
      <c r="H143" s="38" t="s">
        <v>124</v>
      </c>
      <c r="I143" s="38" t="s">
        <v>946</v>
      </c>
      <c r="J143" s="100">
        <v>42748</v>
      </c>
      <c r="K143" s="91"/>
    </row>
    <row r="144" spans="1:11" x14ac:dyDescent="0.3">
      <c r="A144" s="55" t="s">
        <v>589</v>
      </c>
      <c r="B144" s="38" t="s">
        <v>590</v>
      </c>
      <c r="C144" s="38" t="s">
        <v>588</v>
      </c>
      <c r="D144" s="99">
        <v>0.2</v>
      </c>
      <c r="E144" s="99" t="s">
        <v>43</v>
      </c>
      <c r="F144" s="99" t="s">
        <v>43</v>
      </c>
      <c r="G144" s="38" t="s">
        <v>43</v>
      </c>
      <c r="H144" s="38" t="s">
        <v>124</v>
      </c>
      <c r="I144" s="38" t="s">
        <v>940</v>
      </c>
      <c r="J144" s="100">
        <v>43082</v>
      </c>
      <c r="K144" s="40"/>
    </row>
    <row r="145" spans="1:11" x14ac:dyDescent="0.3">
      <c r="A145" s="55" t="s">
        <v>620</v>
      </c>
      <c r="B145" s="38" t="s">
        <v>621</v>
      </c>
      <c r="C145" s="38" t="s">
        <v>622</v>
      </c>
      <c r="D145" s="99">
        <v>0.2</v>
      </c>
      <c r="E145" s="99" t="s">
        <v>43</v>
      </c>
      <c r="F145" s="99" t="s">
        <v>43</v>
      </c>
      <c r="G145" s="38" t="s">
        <v>43</v>
      </c>
      <c r="H145" s="38" t="s">
        <v>124</v>
      </c>
      <c r="I145" s="38" t="s">
        <v>952</v>
      </c>
      <c r="J145" s="100">
        <v>43061</v>
      </c>
      <c r="K145" s="40"/>
    </row>
    <row r="146" spans="1:11" x14ac:dyDescent="0.3">
      <c r="A146" s="55" t="s">
        <v>627</v>
      </c>
      <c r="B146" s="38" t="s">
        <v>628</v>
      </c>
      <c r="C146" s="38" t="s">
        <v>622</v>
      </c>
      <c r="D146" s="99">
        <v>0.2</v>
      </c>
      <c r="E146" s="99" t="s">
        <v>43</v>
      </c>
      <c r="F146" s="99" t="s">
        <v>43</v>
      </c>
      <c r="G146" s="38" t="s">
        <v>43</v>
      </c>
      <c r="H146" s="38" t="s">
        <v>124</v>
      </c>
      <c r="I146" s="38" t="s">
        <v>952</v>
      </c>
      <c r="J146" s="100">
        <v>43061</v>
      </c>
      <c r="K146" s="40"/>
    </row>
    <row r="147" spans="1:11" x14ac:dyDescent="0.3">
      <c r="A147" s="55" t="s">
        <v>775</v>
      </c>
      <c r="B147" s="38" t="s">
        <v>776</v>
      </c>
      <c r="C147" s="38" t="s">
        <v>777</v>
      </c>
      <c r="D147" s="99">
        <v>0.2</v>
      </c>
      <c r="E147" s="99" t="s">
        <v>43</v>
      </c>
      <c r="F147" s="99" t="s">
        <v>43</v>
      </c>
      <c r="G147" s="38" t="s">
        <v>43</v>
      </c>
      <c r="H147" s="38" t="s">
        <v>124</v>
      </c>
      <c r="I147" s="38" t="s">
        <v>936</v>
      </c>
      <c r="J147" s="100">
        <v>42907</v>
      </c>
      <c r="K147" s="91"/>
    </row>
    <row r="148" spans="1:11" x14ac:dyDescent="0.3">
      <c r="A148" s="55" t="s">
        <v>704</v>
      </c>
      <c r="B148" s="38" t="s">
        <v>705</v>
      </c>
      <c r="C148" s="38" t="s">
        <v>706</v>
      </c>
      <c r="D148" s="99">
        <v>0.19</v>
      </c>
      <c r="E148" s="99" t="s">
        <v>43</v>
      </c>
      <c r="F148" s="99" t="s">
        <v>43</v>
      </c>
      <c r="G148" s="38" t="s">
        <v>43</v>
      </c>
      <c r="H148" s="38" t="s">
        <v>124</v>
      </c>
      <c r="I148" s="38" t="s">
        <v>970</v>
      </c>
      <c r="J148" s="100">
        <v>42989</v>
      </c>
      <c r="K148" s="91"/>
    </row>
    <row r="149" spans="1:11" x14ac:dyDescent="0.3">
      <c r="A149" s="55" t="s">
        <v>721</v>
      </c>
      <c r="B149" s="38" t="s">
        <v>722</v>
      </c>
      <c r="C149" s="38" t="s">
        <v>723</v>
      </c>
      <c r="D149" s="99">
        <v>0.15</v>
      </c>
      <c r="E149" s="99" t="s">
        <v>43</v>
      </c>
      <c r="F149" s="99" t="s">
        <v>43</v>
      </c>
      <c r="G149" s="38" t="s">
        <v>43</v>
      </c>
      <c r="H149" s="38" t="s">
        <v>124</v>
      </c>
      <c r="I149" s="38" t="s">
        <v>973</v>
      </c>
      <c r="J149" s="100">
        <v>42948</v>
      </c>
      <c r="K149" s="91"/>
    </row>
    <row r="150" spans="1:11" x14ac:dyDescent="0.3">
      <c r="A150" s="55" t="s">
        <v>623</v>
      </c>
      <c r="B150" s="38" t="s">
        <v>624</v>
      </c>
      <c r="C150" s="38" t="s">
        <v>622</v>
      </c>
      <c r="D150" s="99">
        <v>0.12</v>
      </c>
      <c r="E150" s="99" t="s">
        <v>43</v>
      </c>
      <c r="F150" s="99" t="s">
        <v>43</v>
      </c>
      <c r="G150" s="38" t="s">
        <v>43</v>
      </c>
      <c r="H150" s="38" t="s">
        <v>124</v>
      </c>
      <c r="I150" s="38" t="s">
        <v>952</v>
      </c>
      <c r="J150" s="100">
        <v>43061</v>
      </c>
      <c r="K150" s="40"/>
    </row>
    <row r="151" spans="1:11" x14ac:dyDescent="0.3">
      <c r="A151" s="55" t="s">
        <v>625</v>
      </c>
      <c r="B151" s="38" t="s">
        <v>626</v>
      </c>
      <c r="C151" s="38" t="s">
        <v>622</v>
      </c>
      <c r="D151" s="99">
        <v>0.12</v>
      </c>
      <c r="E151" s="99" t="s">
        <v>43</v>
      </c>
      <c r="F151" s="99" t="s">
        <v>43</v>
      </c>
      <c r="G151" s="38" t="s">
        <v>43</v>
      </c>
      <c r="H151" s="38" t="s">
        <v>124</v>
      </c>
      <c r="I151" s="38" t="s">
        <v>952</v>
      </c>
      <c r="J151" s="100">
        <v>43061</v>
      </c>
      <c r="K151" s="40"/>
    </row>
    <row r="152" spans="1:11" x14ac:dyDescent="0.3">
      <c r="A152" s="55" t="s">
        <v>629</v>
      </c>
      <c r="B152" s="38" t="s">
        <v>630</v>
      </c>
      <c r="C152" s="38" t="s">
        <v>622</v>
      </c>
      <c r="D152" s="99">
        <v>0.12</v>
      </c>
      <c r="E152" s="99" t="s">
        <v>43</v>
      </c>
      <c r="F152" s="99" t="s">
        <v>43</v>
      </c>
      <c r="G152" s="38" t="s">
        <v>43</v>
      </c>
      <c r="H152" s="38" t="s">
        <v>124</v>
      </c>
      <c r="I152" s="38" t="s">
        <v>952</v>
      </c>
      <c r="J152" s="100">
        <v>43061</v>
      </c>
      <c r="K152" s="40"/>
    </row>
    <row r="153" spans="1:11" x14ac:dyDescent="0.3">
      <c r="A153" s="55" t="s">
        <v>633</v>
      </c>
      <c r="B153" s="38" t="s">
        <v>634</v>
      </c>
      <c r="C153" s="38" t="s">
        <v>622</v>
      </c>
      <c r="D153" s="99">
        <v>0.12</v>
      </c>
      <c r="E153" s="99" t="s">
        <v>43</v>
      </c>
      <c r="F153" s="99" t="s">
        <v>43</v>
      </c>
      <c r="G153" s="38" t="s">
        <v>43</v>
      </c>
      <c r="H153" s="38" t="s">
        <v>124</v>
      </c>
      <c r="I153" s="38" t="s">
        <v>952</v>
      </c>
      <c r="J153" s="100">
        <v>43061</v>
      </c>
      <c r="K153" s="40"/>
    </row>
    <row r="154" spans="1:11" x14ac:dyDescent="0.3">
      <c r="A154" s="55" t="s">
        <v>587</v>
      </c>
      <c r="B154" s="38" t="s">
        <v>81</v>
      </c>
      <c r="C154" s="38" t="s">
        <v>588</v>
      </c>
      <c r="D154" s="99">
        <v>0.1</v>
      </c>
      <c r="E154" s="99" t="s">
        <v>43</v>
      </c>
      <c r="F154" s="99" t="s">
        <v>43</v>
      </c>
      <c r="G154" s="38" t="s">
        <v>43</v>
      </c>
      <c r="H154" s="38" t="s">
        <v>124</v>
      </c>
      <c r="I154" s="38" t="s">
        <v>939</v>
      </c>
      <c r="J154" s="100">
        <v>43082</v>
      </c>
      <c r="K154" s="40"/>
    </row>
    <row r="155" spans="1:11" x14ac:dyDescent="0.3">
      <c r="A155" s="55" t="s">
        <v>591</v>
      </c>
      <c r="B155" s="38" t="s">
        <v>592</v>
      </c>
      <c r="C155" s="38" t="s">
        <v>588</v>
      </c>
      <c r="D155" s="99">
        <v>0.1</v>
      </c>
      <c r="E155" s="99" t="s">
        <v>43</v>
      </c>
      <c r="F155" s="99" t="s">
        <v>43</v>
      </c>
      <c r="G155" s="38" t="s">
        <v>43</v>
      </c>
      <c r="H155" s="38" t="s">
        <v>124</v>
      </c>
      <c r="I155" s="38" t="s">
        <v>941</v>
      </c>
      <c r="J155" s="100">
        <v>43082</v>
      </c>
      <c r="K155" s="40"/>
    </row>
    <row r="156" spans="1:11" x14ac:dyDescent="0.3">
      <c r="A156" s="55" t="s">
        <v>593</v>
      </c>
      <c r="B156" s="38" t="s">
        <v>594</v>
      </c>
      <c r="C156" s="38" t="s">
        <v>588</v>
      </c>
      <c r="D156" s="99">
        <v>0.1</v>
      </c>
      <c r="E156" s="99" t="s">
        <v>43</v>
      </c>
      <c r="F156" s="99" t="s">
        <v>43</v>
      </c>
      <c r="G156" s="38" t="s">
        <v>43</v>
      </c>
      <c r="H156" s="38" t="s">
        <v>124</v>
      </c>
      <c r="I156" s="38" t="s">
        <v>942</v>
      </c>
      <c r="J156" s="100">
        <v>43082</v>
      </c>
      <c r="K156" s="40"/>
    </row>
    <row r="157" spans="1:11" x14ac:dyDescent="0.3">
      <c r="A157" s="55" t="s">
        <v>595</v>
      </c>
      <c r="B157" s="38" t="s">
        <v>596</v>
      </c>
      <c r="C157" s="38" t="s">
        <v>588</v>
      </c>
      <c r="D157" s="99">
        <v>0.1</v>
      </c>
      <c r="E157" s="99" t="s">
        <v>43</v>
      </c>
      <c r="F157" s="99" t="s">
        <v>43</v>
      </c>
      <c r="G157" s="38" t="s">
        <v>43</v>
      </c>
      <c r="H157" s="38" t="s">
        <v>124</v>
      </c>
      <c r="I157" s="38" t="s">
        <v>940</v>
      </c>
      <c r="J157" s="100">
        <v>43082</v>
      </c>
      <c r="K157" s="40"/>
    </row>
    <row r="158" spans="1:11" x14ac:dyDescent="0.3">
      <c r="A158" s="55" t="s">
        <v>597</v>
      </c>
      <c r="B158" s="38" t="s">
        <v>598</v>
      </c>
      <c r="C158" s="38" t="s">
        <v>588</v>
      </c>
      <c r="D158" s="99">
        <v>0.1</v>
      </c>
      <c r="E158" s="99" t="s">
        <v>43</v>
      </c>
      <c r="F158" s="99" t="s">
        <v>43</v>
      </c>
      <c r="G158" s="38" t="s">
        <v>43</v>
      </c>
      <c r="H158" s="38" t="s">
        <v>124</v>
      </c>
      <c r="I158" s="38" t="s">
        <v>943</v>
      </c>
      <c r="J158" s="100">
        <v>43082</v>
      </c>
      <c r="K158" s="40"/>
    </row>
    <row r="159" spans="1:11" x14ac:dyDescent="0.3">
      <c r="A159" s="55" t="s">
        <v>599</v>
      </c>
      <c r="B159" s="38" t="s">
        <v>600</v>
      </c>
      <c r="C159" s="38" t="s">
        <v>588</v>
      </c>
      <c r="D159" s="99">
        <v>0.1</v>
      </c>
      <c r="E159" s="99" t="s">
        <v>43</v>
      </c>
      <c r="F159" s="99" t="s">
        <v>43</v>
      </c>
      <c r="G159" s="38" t="s">
        <v>43</v>
      </c>
      <c r="H159" s="38" t="s">
        <v>124</v>
      </c>
      <c r="I159" s="38" t="s">
        <v>944</v>
      </c>
      <c r="J159" s="100">
        <v>43082</v>
      </c>
      <c r="K159" s="40"/>
    </row>
    <row r="160" spans="1:11" x14ac:dyDescent="0.3">
      <c r="A160" s="55" t="s">
        <v>601</v>
      </c>
      <c r="B160" s="38" t="s">
        <v>602</v>
      </c>
      <c r="C160" s="38" t="s">
        <v>588</v>
      </c>
      <c r="D160" s="99">
        <v>0.1</v>
      </c>
      <c r="E160" s="99" t="s">
        <v>43</v>
      </c>
      <c r="F160" s="99" t="s">
        <v>43</v>
      </c>
      <c r="G160" s="38" t="s">
        <v>43</v>
      </c>
      <c r="H160" s="38" t="s">
        <v>124</v>
      </c>
      <c r="I160" s="38" t="s">
        <v>945</v>
      </c>
      <c r="J160" s="100">
        <v>43082</v>
      </c>
      <c r="K160" s="40"/>
    </row>
    <row r="161" spans="1:11" x14ac:dyDescent="0.3">
      <c r="A161" s="55" t="s">
        <v>603</v>
      </c>
      <c r="B161" s="38" t="s">
        <v>604</v>
      </c>
      <c r="C161" s="38" t="s">
        <v>588</v>
      </c>
      <c r="D161" s="99">
        <v>0.1</v>
      </c>
      <c r="E161" s="99" t="s">
        <v>43</v>
      </c>
      <c r="F161" s="99" t="s">
        <v>43</v>
      </c>
      <c r="G161" s="38" t="s">
        <v>43</v>
      </c>
      <c r="H161" s="38" t="s">
        <v>124</v>
      </c>
      <c r="I161" s="38" t="s">
        <v>946</v>
      </c>
      <c r="J161" s="100">
        <v>43082</v>
      </c>
      <c r="K161" s="40"/>
    </row>
    <row r="162" spans="1:11" x14ac:dyDescent="0.3">
      <c r="A162" s="55" t="s">
        <v>605</v>
      </c>
      <c r="B162" s="38" t="s">
        <v>606</v>
      </c>
      <c r="C162" s="38" t="s">
        <v>588</v>
      </c>
      <c r="D162" s="99">
        <v>0.1</v>
      </c>
      <c r="E162" s="99" t="s">
        <v>43</v>
      </c>
      <c r="F162" s="99" t="s">
        <v>43</v>
      </c>
      <c r="G162" s="38" t="s">
        <v>43</v>
      </c>
      <c r="H162" s="38" t="s">
        <v>124</v>
      </c>
      <c r="I162" s="38" t="s">
        <v>947</v>
      </c>
      <c r="J162" s="100">
        <v>43082</v>
      </c>
      <c r="K162" s="40"/>
    </row>
    <row r="163" spans="1:11" x14ac:dyDescent="0.3">
      <c r="A163" s="55" t="s">
        <v>609</v>
      </c>
      <c r="B163" s="38" t="s">
        <v>610</v>
      </c>
      <c r="C163" s="38" t="s">
        <v>588</v>
      </c>
      <c r="D163" s="99">
        <v>0.1</v>
      </c>
      <c r="E163" s="99" t="s">
        <v>43</v>
      </c>
      <c r="F163" s="99" t="s">
        <v>43</v>
      </c>
      <c r="G163" s="38" t="s">
        <v>43</v>
      </c>
      <c r="H163" s="38" t="s">
        <v>124</v>
      </c>
      <c r="I163" s="38" t="s">
        <v>942</v>
      </c>
      <c r="J163" s="100">
        <v>43082</v>
      </c>
      <c r="K163" s="40"/>
    </row>
    <row r="164" spans="1:11" x14ac:dyDescent="0.3">
      <c r="A164" s="55" t="s">
        <v>752</v>
      </c>
      <c r="B164" s="38" t="s">
        <v>753</v>
      </c>
      <c r="C164" s="38" t="s">
        <v>754</v>
      </c>
      <c r="D164" s="99">
        <v>0.1</v>
      </c>
      <c r="E164" s="99" t="s">
        <v>43</v>
      </c>
      <c r="F164" s="99">
        <v>0.1</v>
      </c>
      <c r="G164" s="38" t="s">
        <v>43</v>
      </c>
      <c r="H164" s="38" t="s">
        <v>124</v>
      </c>
      <c r="I164" s="38" t="s">
        <v>935</v>
      </c>
      <c r="J164" s="100">
        <v>42927</v>
      </c>
      <c r="K164" s="91"/>
    </row>
    <row r="165" spans="1:11" x14ac:dyDescent="0.3">
      <c r="A165" s="55" t="s">
        <v>881</v>
      </c>
      <c r="B165" s="38" t="s">
        <v>879</v>
      </c>
      <c r="C165" s="38" t="s">
        <v>882</v>
      </c>
      <c r="D165" s="99">
        <v>0.1</v>
      </c>
      <c r="E165" s="99" t="s">
        <v>43</v>
      </c>
      <c r="F165" s="99" t="s">
        <v>43</v>
      </c>
      <c r="G165" s="38" t="s">
        <v>43</v>
      </c>
      <c r="H165" s="38" t="s">
        <v>124</v>
      </c>
      <c r="I165" s="38" t="s">
        <v>952</v>
      </c>
      <c r="J165" s="100">
        <v>42804</v>
      </c>
      <c r="K165" s="91"/>
    </row>
    <row r="166" spans="1:11" x14ac:dyDescent="0.3">
      <c r="A166" s="55" t="s">
        <v>901</v>
      </c>
      <c r="B166" s="38" t="s">
        <v>902</v>
      </c>
      <c r="C166" s="38" t="s">
        <v>903</v>
      </c>
      <c r="D166" s="99">
        <v>0.1</v>
      </c>
      <c r="E166" s="99" t="s">
        <v>43</v>
      </c>
      <c r="F166" s="99" t="s">
        <v>43</v>
      </c>
      <c r="G166" s="38" t="s">
        <v>43</v>
      </c>
      <c r="H166" s="38" t="s">
        <v>124</v>
      </c>
      <c r="I166" s="38" t="s">
        <v>932</v>
      </c>
      <c r="J166" s="100">
        <v>42781</v>
      </c>
      <c r="K166" s="91"/>
    </row>
    <row r="167" spans="1:11" x14ac:dyDescent="0.3">
      <c r="A167" s="55" t="s">
        <v>904</v>
      </c>
      <c r="B167" s="38" t="s">
        <v>849</v>
      </c>
      <c r="C167" s="38" t="s">
        <v>905</v>
      </c>
      <c r="D167" s="99">
        <v>0.06</v>
      </c>
      <c r="E167" s="99" t="s">
        <v>43</v>
      </c>
      <c r="F167" s="99" t="s">
        <v>43</v>
      </c>
      <c r="G167" s="38" t="s">
        <v>43</v>
      </c>
      <c r="H167" s="38" t="s">
        <v>124</v>
      </c>
      <c r="I167" s="38" t="s">
        <v>1008</v>
      </c>
      <c r="J167" s="100">
        <v>42780</v>
      </c>
      <c r="K167" s="91"/>
    </row>
    <row r="168" spans="1:11" x14ac:dyDescent="0.3">
      <c r="A168" s="55" t="s">
        <v>835</v>
      </c>
      <c r="B168" s="38" t="s">
        <v>836</v>
      </c>
      <c r="C168" s="38" t="s">
        <v>837</v>
      </c>
      <c r="D168" s="99">
        <v>0.05</v>
      </c>
      <c r="E168" s="99" t="s">
        <v>44</v>
      </c>
      <c r="F168" s="99">
        <v>0.05</v>
      </c>
      <c r="G168" s="38" t="s">
        <v>44</v>
      </c>
      <c r="H168" s="38" t="s">
        <v>124</v>
      </c>
      <c r="I168" s="38" t="s">
        <v>993</v>
      </c>
      <c r="J168" s="100">
        <v>42846</v>
      </c>
      <c r="K168" s="91"/>
    </row>
    <row r="169" spans="1:11" x14ac:dyDescent="0.3">
      <c r="A169" s="55" t="s">
        <v>695</v>
      </c>
      <c r="B169" s="38" t="s">
        <v>696</v>
      </c>
      <c r="C169" s="38" t="s">
        <v>697</v>
      </c>
      <c r="D169" s="99">
        <v>0.04</v>
      </c>
      <c r="E169" s="99" t="s">
        <v>43</v>
      </c>
      <c r="F169" s="99">
        <v>0.04</v>
      </c>
      <c r="G169" s="38" t="s">
        <v>44</v>
      </c>
      <c r="H169" s="38" t="s">
        <v>124</v>
      </c>
      <c r="I169" s="38" t="s">
        <v>968</v>
      </c>
      <c r="J169" s="100">
        <v>43004</v>
      </c>
      <c r="K169" s="91"/>
    </row>
    <row r="170" spans="1:11" x14ac:dyDescent="0.3">
      <c r="A170" s="55" t="s">
        <v>793</v>
      </c>
      <c r="B170" s="38" t="s">
        <v>794</v>
      </c>
      <c r="C170" s="38" t="s">
        <v>795</v>
      </c>
      <c r="D170" s="99">
        <v>0.04</v>
      </c>
      <c r="E170" s="99" t="s">
        <v>43</v>
      </c>
      <c r="F170" s="99" t="s">
        <v>43</v>
      </c>
      <c r="G170" s="38" t="s">
        <v>43</v>
      </c>
      <c r="H170" s="38" t="s">
        <v>124</v>
      </c>
      <c r="I170" s="38" t="s">
        <v>932</v>
      </c>
      <c r="J170" s="100">
        <v>42878</v>
      </c>
      <c r="K170" s="91"/>
    </row>
    <row r="171" spans="1:11" x14ac:dyDescent="0.3">
      <c r="A171" s="55" t="s">
        <v>796</v>
      </c>
      <c r="B171" s="38" t="s">
        <v>797</v>
      </c>
      <c r="C171" s="38" t="s">
        <v>795</v>
      </c>
      <c r="D171" s="99">
        <v>0.04</v>
      </c>
      <c r="E171" s="99" t="s">
        <v>43</v>
      </c>
      <c r="F171" s="99" t="s">
        <v>43</v>
      </c>
      <c r="G171" s="38" t="s">
        <v>43</v>
      </c>
      <c r="H171" s="38" t="s">
        <v>124</v>
      </c>
      <c r="I171" s="38" t="s">
        <v>932</v>
      </c>
      <c r="J171" s="100">
        <v>42878</v>
      </c>
      <c r="K171" s="91"/>
    </row>
    <row r="172" spans="1:11" x14ac:dyDescent="0.3">
      <c r="A172" s="55" t="s">
        <v>798</v>
      </c>
      <c r="B172" s="38" t="s">
        <v>799</v>
      </c>
      <c r="C172" s="38" t="s">
        <v>795</v>
      </c>
      <c r="D172" s="99">
        <v>0.04</v>
      </c>
      <c r="E172" s="99" t="s">
        <v>43</v>
      </c>
      <c r="F172" s="99" t="s">
        <v>43</v>
      </c>
      <c r="G172" s="38" t="s">
        <v>43</v>
      </c>
      <c r="H172" s="38" t="s">
        <v>124</v>
      </c>
      <c r="I172" s="38" t="s">
        <v>932</v>
      </c>
      <c r="J172" s="100">
        <v>42878</v>
      </c>
      <c r="K172" s="91"/>
    </row>
    <row r="173" spans="1:11" x14ac:dyDescent="0.3">
      <c r="A173" s="55" t="s">
        <v>800</v>
      </c>
      <c r="B173" s="38" t="s">
        <v>801</v>
      </c>
      <c r="C173" s="38" t="s">
        <v>795</v>
      </c>
      <c r="D173" s="99">
        <v>0.04</v>
      </c>
      <c r="E173" s="99" t="s">
        <v>43</v>
      </c>
      <c r="F173" s="99" t="s">
        <v>43</v>
      </c>
      <c r="G173" s="38" t="s">
        <v>43</v>
      </c>
      <c r="H173" s="38" t="s">
        <v>124</v>
      </c>
      <c r="I173" s="38" t="s">
        <v>932</v>
      </c>
      <c r="J173" s="100">
        <v>42878</v>
      </c>
      <c r="K173" s="91"/>
    </row>
    <row r="174" spans="1:11" x14ac:dyDescent="0.3">
      <c r="A174" s="55" t="s">
        <v>802</v>
      </c>
      <c r="B174" s="38" t="s">
        <v>803</v>
      </c>
      <c r="C174" s="38" t="s">
        <v>795</v>
      </c>
      <c r="D174" s="99">
        <v>0.04</v>
      </c>
      <c r="E174" s="99" t="s">
        <v>43</v>
      </c>
      <c r="F174" s="99" t="s">
        <v>43</v>
      </c>
      <c r="G174" s="38" t="s">
        <v>43</v>
      </c>
      <c r="H174" s="38" t="s">
        <v>124</v>
      </c>
      <c r="I174" s="38" t="s">
        <v>932</v>
      </c>
      <c r="J174" s="100">
        <v>42878</v>
      </c>
      <c r="K174" s="91"/>
    </row>
    <row r="175" spans="1:11" x14ac:dyDescent="0.3">
      <c r="A175" s="55" t="s">
        <v>841</v>
      </c>
      <c r="B175" s="38" t="s">
        <v>842</v>
      </c>
      <c r="C175" s="38" t="s">
        <v>843</v>
      </c>
      <c r="D175" s="99">
        <v>0.02</v>
      </c>
      <c r="E175" s="99" t="s">
        <v>43</v>
      </c>
      <c r="F175" s="99" t="s">
        <v>43</v>
      </c>
      <c r="G175" s="38" t="s">
        <v>43</v>
      </c>
      <c r="H175" s="38" t="s">
        <v>124</v>
      </c>
      <c r="I175" s="38" t="s">
        <v>994</v>
      </c>
      <c r="J175" s="100">
        <v>42829</v>
      </c>
      <c r="K175" s="91"/>
    </row>
    <row r="177" spans="1:1" x14ac:dyDescent="0.3">
      <c r="A177" s="101" t="s">
        <v>1027</v>
      </c>
    </row>
  </sheetData>
  <sortState ref="A21:K176">
    <sortCondition descending="1" ref="D21:D176"/>
  </sortState>
  <mergeCells count="1">
    <mergeCell ref="A1:I1"/>
  </mergeCells>
  <hyperlinks>
    <hyperlink ref="A26" r:id="rId1" display="url"/>
    <hyperlink ref="A34" r:id="rId2" display="url"/>
    <hyperlink ref="A89" r:id="rId3" display="url"/>
    <hyperlink ref="A54" r:id="rId4" display="url"/>
    <hyperlink ref="A51" r:id="rId5" display="url"/>
    <hyperlink ref="A40" r:id="rId6" display="url"/>
    <hyperlink ref="A24" r:id="rId7" display="url"/>
    <hyperlink ref="A154" r:id="rId8" display="url"/>
    <hyperlink ref="A144" r:id="rId9" display="url"/>
    <hyperlink ref="A155" r:id="rId10" display="url"/>
    <hyperlink ref="A156" r:id="rId11" display="url"/>
    <hyperlink ref="A157" r:id="rId12" display="url"/>
    <hyperlink ref="A158" r:id="rId13" display="url"/>
    <hyperlink ref="A159" r:id="rId14" display="url"/>
    <hyperlink ref="A160" r:id="rId15" display="url"/>
    <hyperlink ref="A161" r:id="rId16" display="url"/>
    <hyperlink ref="A162" r:id="rId17" display="url"/>
    <hyperlink ref="A134" r:id="rId18" display="url"/>
    <hyperlink ref="A163" r:id="rId19" display="url"/>
    <hyperlink ref="A44" r:id="rId20" display="url"/>
    <hyperlink ref="A42" r:id="rId21" display="url"/>
    <hyperlink ref="A37" r:id="rId22" display="url"/>
    <hyperlink ref="A145" r:id="rId23" display="url"/>
    <hyperlink ref="A150" r:id="rId24" display="url"/>
    <hyperlink ref="A151" r:id="rId25" display="url"/>
    <hyperlink ref="A146" r:id="rId26" display="url"/>
    <hyperlink ref="A152" r:id="rId27" display="url"/>
    <hyperlink ref="A136" r:id="rId28" display="url"/>
    <hyperlink ref="A153" r:id="rId29" display="url"/>
    <hyperlink ref="A87" r:id="rId30" display="url"/>
    <hyperlink ref="A57" r:id="rId31" display="url"/>
    <hyperlink ref="A112" r:id="rId32" display="url"/>
    <hyperlink ref="A106" r:id="rId33" display="url"/>
    <hyperlink ref="A125" r:id="rId34" display="url"/>
    <hyperlink ref="A32" r:id="rId35" display="url"/>
    <hyperlink ref="A68" r:id="rId36" display="url"/>
    <hyperlink ref="A65" r:id="rId37" display="url"/>
    <hyperlink ref="A108" r:id="rId38" display="url"/>
    <hyperlink ref="A25" r:id="rId39" display="url"/>
    <hyperlink ref="A31" r:id="rId40" display="url"/>
    <hyperlink ref="A52" r:id="rId41" display="url"/>
    <hyperlink ref="A79" r:id="rId42" display="url"/>
    <hyperlink ref="A22" r:id="rId43" display="url"/>
    <hyperlink ref="A85" r:id="rId44" display="url"/>
    <hyperlink ref="A109" r:id="rId45" display="url"/>
    <hyperlink ref="A82" r:id="rId46" display="url"/>
    <hyperlink ref="A83" r:id="rId47" display="url"/>
    <hyperlink ref="A123" r:id="rId48" display="url"/>
    <hyperlink ref="A124" r:id="rId49" display="url"/>
    <hyperlink ref="A127" r:id="rId50" display="url"/>
    <hyperlink ref="A131" r:id="rId51" display="url"/>
    <hyperlink ref="A128" r:id="rId52" display="url"/>
    <hyperlink ref="A129" r:id="rId53" display="url"/>
    <hyperlink ref="A55" r:id="rId54" display="url"/>
    <hyperlink ref="A169" r:id="rId55" display="url"/>
    <hyperlink ref="A69" r:id="rId56" display="url"/>
    <hyperlink ref="A75" r:id="rId57" display="url"/>
    <hyperlink ref="A148" r:id="rId58" display="url"/>
    <hyperlink ref="A81" r:id="rId59" display="url"/>
    <hyperlink ref="A27" r:id="rId60" display="url"/>
    <hyperlink ref="A47" r:id="rId61" display="url"/>
    <hyperlink ref="A50" r:id="rId62" display="url"/>
    <hyperlink ref="A60" r:id="rId63" display="url"/>
    <hyperlink ref="A61" r:id="rId64" display="url"/>
    <hyperlink ref="A149" r:id="rId65" display="url"/>
    <hyperlink ref="A94" r:id="rId66" display="url"/>
    <hyperlink ref="A80" r:id="rId67" display="url"/>
    <hyperlink ref="A39" r:id="rId68" display="url"/>
    <hyperlink ref="A117" r:id="rId69" display="url"/>
    <hyperlink ref="A74" r:id="rId70" display="url"/>
    <hyperlink ref="A118" r:id="rId71" display="url"/>
    <hyperlink ref="A119" r:id="rId72" display="url"/>
    <hyperlink ref="A120" r:id="rId73" display="url"/>
    <hyperlink ref="A63" r:id="rId74" display="url"/>
    <hyperlink ref="A41" r:id="rId75" display="url"/>
    <hyperlink ref="A56" r:id="rId76" display="url"/>
    <hyperlink ref="A78" r:id="rId77" display="url"/>
    <hyperlink ref="A164" r:id="rId78" display="url"/>
    <hyperlink ref="A59" r:id="rId79" display="url"/>
    <hyperlink ref="A137" r:id="rId80" display="url"/>
    <hyperlink ref="A72" r:id="rId81" display="url"/>
    <hyperlink ref="A53" r:id="rId82" display="url"/>
    <hyperlink ref="A28" r:id="rId83" display="url"/>
    <hyperlink ref="A114" r:id="rId84" display="url"/>
    <hyperlink ref="A21" r:id="rId85" display="url"/>
    <hyperlink ref="A122" r:id="rId86" display="url"/>
    <hyperlink ref="A147" r:id="rId87" display="url"/>
    <hyperlink ref="A84" r:id="rId88" display="url"/>
    <hyperlink ref="A29" r:id="rId89" display="url"/>
    <hyperlink ref="A58" r:id="rId90" display="url"/>
    <hyperlink ref="A62" r:id="rId91" display="url"/>
    <hyperlink ref="A48" r:id="rId92" display="url"/>
    <hyperlink ref="A64" r:id="rId93" display="url"/>
    <hyperlink ref="A170" r:id="rId94" display="url"/>
    <hyperlink ref="A171" r:id="rId95" display="url"/>
    <hyperlink ref="A172" r:id="rId96" display="url"/>
    <hyperlink ref="A173" r:id="rId97" display="url"/>
    <hyperlink ref="A174" r:id="rId98" display="url"/>
    <hyperlink ref="A77" r:id="rId99" display="url"/>
    <hyperlink ref="A107" r:id="rId100" display="url"/>
    <hyperlink ref="A45" r:id="rId101" display="url"/>
    <hyperlink ref="A38" r:id="rId102" display="url"/>
    <hyperlink ref="A141" r:id="rId103" display="url"/>
    <hyperlink ref="A105" r:id="rId104" display="url"/>
    <hyperlink ref="A101" r:id="rId105" display="url"/>
    <hyperlink ref="A102" r:id="rId106" display="url"/>
    <hyperlink ref="A113" r:id="rId107" display="url"/>
    <hyperlink ref="A133" r:id="rId108" display="url"/>
    <hyperlink ref="A103" r:id="rId109" display="url"/>
    <hyperlink ref="A86" r:id="rId110" display="url"/>
    <hyperlink ref="A46" r:id="rId111" display="url"/>
    <hyperlink ref="A70" r:id="rId112" display="url"/>
    <hyperlink ref="A71" r:id="rId113" display="url"/>
    <hyperlink ref="A168" r:id="rId114" display="url"/>
    <hyperlink ref="A88" r:id="rId115" display="url"/>
    <hyperlink ref="A175" r:id="rId116" display="url"/>
    <hyperlink ref="A95" r:id="rId117" display="url"/>
    <hyperlink ref="A96" r:id="rId118" display="url"/>
    <hyperlink ref="A90" r:id="rId119" display="url"/>
    <hyperlink ref="A97" r:id="rId120" display="url"/>
    <hyperlink ref="A91" r:id="rId121" display="url"/>
    <hyperlink ref="A92" r:id="rId122" display="url"/>
    <hyperlink ref="A93" r:id="rId123" display="url"/>
    <hyperlink ref="A76" r:id="rId124" display="url"/>
    <hyperlink ref="A66" r:id="rId125" display="url"/>
    <hyperlink ref="A98" r:id="rId126" display="url"/>
    <hyperlink ref="A99" r:id="rId127" display="url"/>
    <hyperlink ref="A33" r:id="rId128" display="url"/>
    <hyperlink ref="A67" r:id="rId129" display="url"/>
    <hyperlink ref="A139" r:id="rId130" display="url"/>
    <hyperlink ref="A121" r:id="rId131" display="url"/>
    <hyperlink ref="A116" r:id="rId132" display="url"/>
    <hyperlink ref="A73" r:id="rId133" display="url"/>
    <hyperlink ref="A100" r:id="rId134" display="url"/>
    <hyperlink ref="A165" r:id="rId135" display="url"/>
    <hyperlink ref="A138" r:id="rId136" display="url"/>
    <hyperlink ref="A132" r:id="rId137" display="url"/>
    <hyperlink ref="A110" r:id="rId138" display="url"/>
    <hyperlink ref="A111" r:id="rId139" display="url"/>
    <hyperlink ref="A30" r:id="rId140" display="url"/>
    <hyperlink ref="A130" r:id="rId141" display="url"/>
    <hyperlink ref="A23" r:id="rId142" display="url"/>
    <hyperlink ref="A166" r:id="rId143" display="url"/>
    <hyperlink ref="A167" r:id="rId144" display="url"/>
    <hyperlink ref="A36" r:id="rId145" display="url"/>
    <hyperlink ref="A104" r:id="rId146" display="url"/>
    <hyperlink ref="A115" r:id="rId147" display="url"/>
    <hyperlink ref="A140" r:id="rId148" display="url"/>
    <hyperlink ref="A135" r:id="rId149" display="url"/>
    <hyperlink ref="A142" r:id="rId150" display="url"/>
    <hyperlink ref="A43" r:id="rId151" display="url"/>
    <hyperlink ref="A126" r:id="rId152" display="url"/>
    <hyperlink ref="A143" r:id="rId153" display="url"/>
    <hyperlink ref="A35" r:id="rId154" display="url"/>
    <hyperlink ref="A49" r:id="rId155" display="url"/>
  </hyperlinks>
  <pageMargins left="0.7" right="0.7" top="0.75" bottom="0.75" header="0.3" footer="0.3"/>
  <drawing r:id="rId15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C461"/>
  <sheetViews>
    <sheetView workbookViewId="0">
      <selection activeCell="C5" sqref="C5"/>
    </sheetView>
  </sheetViews>
  <sheetFormatPr defaultRowHeight="14.4" x14ac:dyDescent="0.3"/>
  <cols>
    <col min="3" max="3" width="90.88671875" customWidth="1"/>
  </cols>
  <sheetData>
    <row r="4" spans="3:3" x14ac:dyDescent="0.3">
      <c r="C4" s="70" t="s">
        <v>103</v>
      </c>
    </row>
    <row r="5" spans="3:3" ht="115.2" x14ac:dyDescent="0.3">
      <c r="C5" s="69" t="s">
        <v>1054</v>
      </c>
    </row>
    <row r="12" spans="3:3" x14ac:dyDescent="0.3">
      <c r="C12" s="68"/>
    </row>
    <row r="13" spans="3:3" x14ac:dyDescent="0.3">
      <c r="C13" s="68"/>
    </row>
    <row r="14" spans="3:3" x14ac:dyDescent="0.3">
      <c r="C14" s="68"/>
    </row>
    <row r="15" spans="3:3" x14ac:dyDescent="0.3">
      <c r="C15" s="68"/>
    </row>
    <row r="16" spans="3:3" x14ac:dyDescent="0.3">
      <c r="C16" s="68"/>
    </row>
    <row r="17" spans="3:3" x14ac:dyDescent="0.3">
      <c r="C17" s="68"/>
    </row>
    <row r="18" spans="3:3" x14ac:dyDescent="0.3">
      <c r="C18" s="68"/>
    </row>
    <row r="19" spans="3:3" x14ac:dyDescent="0.3">
      <c r="C19" s="68"/>
    </row>
    <row r="20" spans="3:3" x14ac:dyDescent="0.3">
      <c r="C20" s="68"/>
    </row>
    <row r="21" spans="3:3" x14ac:dyDescent="0.3">
      <c r="C21" s="68"/>
    </row>
    <row r="22" spans="3:3" x14ac:dyDescent="0.3">
      <c r="C22" s="68"/>
    </row>
    <row r="23" spans="3:3" x14ac:dyDescent="0.3">
      <c r="C23" s="68"/>
    </row>
    <row r="24" spans="3:3" x14ac:dyDescent="0.3">
      <c r="C24" s="68"/>
    </row>
    <row r="25" spans="3:3" x14ac:dyDescent="0.3">
      <c r="C25" s="68"/>
    </row>
    <row r="26" spans="3:3" x14ac:dyDescent="0.3">
      <c r="C26" s="68"/>
    </row>
    <row r="27" spans="3:3" x14ac:dyDescent="0.3">
      <c r="C27" s="68"/>
    </row>
    <row r="28" spans="3:3" x14ac:dyDescent="0.3">
      <c r="C28" s="68"/>
    </row>
    <row r="29" spans="3:3" x14ac:dyDescent="0.3">
      <c r="C29" s="68"/>
    </row>
    <row r="30" spans="3:3" x14ac:dyDescent="0.3">
      <c r="C30" s="68"/>
    </row>
    <row r="31" spans="3:3" x14ac:dyDescent="0.3">
      <c r="C31" s="68"/>
    </row>
    <row r="32" spans="3:3" x14ac:dyDescent="0.3">
      <c r="C32" s="68"/>
    </row>
    <row r="33" spans="3:3" x14ac:dyDescent="0.3">
      <c r="C33" s="68"/>
    </row>
    <row r="34" spans="3:3" x14ac:dyDescent="0.3">
      <c r="C34" s="68"/>
    </row>
    <row r="35" spans="3:3" x14ac:dyDescent="0.3">
      <c r="C35" s="68"/>
    </row>
    <row r="36" spans="3:3" x14ac:dyDescent="0.3">
      <c r="C36" s="68"/>
    </row>
    <row r="37" spans="3:3" x14ac:dyDescent="0.3">
      <c r="C37" s="68"/>
    </row>
    <row r="38" spans="3:3" x14ac:dyDescent="0.3">
      <c r="C38" s="68"/>
    </row>
    <row r="39" spans="3:3" x14ac:dyDescent="0.3">
      <c r="C39" s="68"/>
    </row>
    <row r="40" spans="3:3" x14ac:dyDescent="0.3">
      <c r="C40" s="68"/>
    </row>
    <row r="41" spans="3:3" x14ac:dyDescent="0.3">
      <c r="C41" s="68"/>
    </row>
    <row r="42" spans="3:3" x14ac:dyDescent="0.3">
      <c r="C42" s="68"/>
    </row>
    <row r="43" spans="3:3" x14ac:dyDescent="0.3">
      <c r="C43" s="68"/>
    </row>
    <row r="44" spans="3:3" x14ac:dyDescent="0.3">
      <c r="C44" s="68"/>
    </row>
    <row r="45" spans="3:3" x14ac:dyDescent="0.3">
      <c r="C45" s="68"/>
    </row>
    <row r="46" spans="3:3" x14ac:dyDescent="0.3">
      <c r="C46" s="68"/>
    </row>
    <row r="47" spans="3:3" x14ac:dyDescent="0.3">
      <c r="C47" s="68"/>
    </row>
    <row r="48" spans="3:3" x14ac:dyDescent="0.3">
      <c r="C48" s="68"/>
    </row>
    <row r="49" spans="3:3" x14ac:dyDescent="0.3">
      <c r="C49" s="68"/>
    </row>
    <row r="50" spans="3:3" x14ac:dyDescent="0.3">
      <c r="C50" s="68"/>
    </row>
    <row r="51" spans="3:3" x14ac:dyDescent="0.3">
      <c r="C51" s="68"/>
    </row>
    <row r="52" spans="3:3" x14ac:dyDescent="0.3">
      <c r="C52" s="68"/>
    </row>
    <row r="53" spans="3:3" x14ac:dyDescent="0.3">
      <c r="C53" s="68"/>
    </row>
    <row r="54" spans="3:3" x14ac:dyDescent="0.3">
      <c r="C54" s="68"/>
    </row>
    <row r="55" spans="3:3" x14ac:dyDescent="0.3">
      <c r="C55" s="68"/>
    </row>
    <row r="56" spans="3:3" x14ac:dyDescent="0.3">
      <c r="C56" s="68"/>
    </row>
    <row r="57" spans="3:3" x14ac:dyDescent="0.3">
      <c r="C57" s="68"/>
    </row>
    <row r="58" spans="3:3" x14ac:dyDescent="0.3">
      <c r="C58" s="68"/>
    </row>
    <row r="59" spans="3:3" x14ac:dyDescent="0.3">
      <c r="C59" s="68"/>
    </row>
    <row r="60" spans="3:3" x14ac:dyDescent="0.3">
      <c r="C60" s="68"/>
    </row>
    <row r="61" spans="3:3" x14ac:dyDescent="0.3">
      <c r="C61" s="68"/>
    </row>
    <row r="62" spans="3:3" x14ac:dyDescent="0.3">
      <c r="C62" s="68"/>
    </row>
    <row r="63" spans="3:3" x14ac:dyDescent="0.3">
      <c r="C63" s="68"/>
    </row>
    <row r="64" spans="3:3" x14ac:dyDescent="0.3">
      <c r="C64" s="68"/>
    </row>
    <row r="65" spans="3:3" x14ac:dyDescent="0.3">
      <c r="C65" s="68"/>
    </row>
    <row r="66" spans="3:3" x14ac:dyDescent="0.3">
      <c r="C66" s="68"/>
    </row>
    <row r="67" spans="3:3" x14ac:dyDescent="0.3">
      <c r="C67" s="68"/>
    </row>
    <row r="68" spans="3:3" x14ac:dyDescent="0.3">
      <c r="C68" s="68"/>
    </row>
    <row r="69" spans="3:3" x14ac:dyDescent="0.3">
      <c r="C69" s="68"/>
    </row>
    <row r="70" spans="3:3" x14ac:dyDescent="0.3">
      <c r="C70" s="68"/>
    </row>
    <row r="71" spans="3:3" x14ac:dyDescent="0.3">
      <c r="C71" s="68"/>
    </row>
    <row r="72" spans="3:3" x14ac:dyDescent="0.3">
      <c r="C72" s="68"/>
    </row>
    <row r="73" spans="3:3" x14ac:dyDescent="0.3">
      <c r="C73" s="68"/>
    </row>
    <row r="74" spans="3:3" x14ac:dyDescent="0.3">
      <c r="C74" s="68"/>
    </row>
    <row r="75" spans="3:3" x14ac:dyDescent="0.3">
      <c r="C75" s="68"/>
    </row>
    <row r="76" spans="3:3" x14ac:dyDescent="0.3">
      <c r="C76" s="68"/>
    </row>
    <row r="77" spans="3:3" x14ac:dyDescent="0.3">
      <c r="C77" s="68"/>
    </row>
    <row r="78" spans="3:3" x14ac:dyDescent="0.3">
      <c r="C78" s="68"/>
    </row>
    <row r="79" spans="3:3" x14ac:dyDescent="0.3">
      <c r="C79" s="68"/>
    </row>
    <row r="80" spans="3:3" x14ac:dyDescent="0.3">
      <c r="C80" s="68"/>
    </row>
    <row r="81" spans="3:3" x14ac:dyDescent="0.3">
      <c r="C81" s="68"/>
    </row>
    <row r="82" spans="3:3" x14ac:dyDescent="0.3">
      <c r="C82" s="68"/>
    </row>
    <row r="83" spans="3:3" x14ac:dyDescent="0.3">
      <c r="C83" s="68"/>
    </row>
    <row r="84" spans="3:3" x14ac:dyDescent="0.3">
      <c r="C84" s="68"/>
    </row>
    <row r="85" spans="3:3" x14ac:dyDescent="0.3">
      <c r="C85" s="68"/>
    </row>
    <row r="86" spans="3:3" x14ac:dyDescent="0.3">
      <c r="C86" s="68"/>
    </row>
    <row r="87" spans="3:3" x14ac:dyDescent="0.3">
      <c r="C87" s="68"/>
    </row>
    <row r="88" spans="3:3" x14ac:dyDescent="0.3">
      <c r="C88" s="68"/>
    </row>
    <row r="89" spans="3:3" x14ac:dyDescent="0.3">
      <c r="C89" s="68"/>
    </row>
    <row r="90" spans="3:3" x14ac:dyDescent="0.3">
      <c r="C90" s="68"/>
    </row>
    <row r="91" spans="3:3" x14ac:dyDescent="0.3">
      <c r="C91" s="68"/>
    </row>
    <row r="92" spans="3:3" x14ac:dyDescent="0.3">
      <c r="C92" s="68"/>
    </row>
    <row r="93" spans="3:3" x14ac:dyDescent="0.3">
      <c r="C93" s="68"/>
    </row>
    <row r="94" spans="3:3" x14ac:dyDescent="0.3">
      <c r="C94" s="68"/>
    </row>
    <row r="95" spans="3:3" x14ac:dyDescent="0.3">
      <c r="C95" s="68"/>
    </row>
    <row r="96" spans="3:3" x14ac:dyDescent="0.3">
      <c r="C96" s="68"/>
    </row>
    <row r="97" spans="3:3" x14ac:dyDescent="0.3">
      <c r="C97" s="68"/>
    </row>
    <row r="98" spans="3:3" x14ac:dyDescent="0.3">
      <c r="C98" s="68"/>
    </row>
    <row r="99" spans="3:3" x14ac:dyDescent="0.3">
      <c r="C99" s="68"/>
    </row>
    <row r="100" spans="3:3" x14ac:dyDescent="0.3">
      <c r="C100" s="68"/>
    </row>
    <row r="101" spans="3:3" x14ac:dyDescent="0.3">
      <c r="C101" s="68"/>
    </row>
    <row r="102" spans="3:3" x14ac:dyDescent="0.3">
      <c r="C102" s="68"/>
    </row>
    <row r="103" spans="3:3" x14ac:dyDescent="0.3">
      <c r="C103" s="68"/>
    </row>
    <row r="104" spans="3:3" x14ac:dyDescent="0.3">
      <c r="C104" s="68"/>
    </row>
    <row r="105" spans="3:3" x14ac:dyDescent="0.3">
      <c r="C105" s="68"/>
    </row>
    <row r="106" spans="3:3" x14ac:dyDescent="0.3">
      <c r="C106" s="68"/>
    </row>
    <row r="107" spans="3:3" x14ac:dyDescent="0.3">
      <c r="C107" s="68"/>
    </row>
    <row r="108" spans="3:3" x14ac:dyDescent="0.3">
      <c r="C108" s="68"/>
    </row>
    <row r="109" spans="3:3" x14ac:dyDescent="0.3">
      <c r="C109" s="68"/>
    </row>
    <row r="110" spans="3:3" x14ac:dyDescent="0.3">
      <c r="C110" s="68"/>
    </row>
    <row r="111" spans="3:3" x14ac:dyDescent="0.3">
      <c r="C111" s="68"/>
    </row>
    <row r="112" spans="3:3" x14ac:dyDescent="0.3">
      <c r="C112" s="68"/>
    </row>
    <row r="113" spans="3:3" x14ac:dyDescent="0.3">
      <c r="C113" s="68"/>
    </row>
    <row r="114" spans="3:3" x14ac:dyDescent="0.3">
      <c r="C114" s="68"/>
    </row>
    <row r="115" spans="3:3" x14ac:dyDescent="0.3">
      <c r="C115" s="68"/>
    </row>
    <row r="116" spans="3:3" x14ac:dyDescent="0.3">
      <c r="C116" s="68"/>
    </row>
    <row r="117" spans="3:3" x14ac:dyDescent="0.3">
      <c r="C117" s="68"/>
    </row>
    <row r="118" spans="3:3" x14ac:dyDescent="0.3">
      <c r="C118" s="68"/>
    </row>
    <row r="119" spans="3:3" x14ac:dyDescent="0.3">
      <c r="C119" s="68"/>
    </row>
    <row r="120" spans="3:3" x14ac:dyDescent="0.3">
      <c r="C120" s="68"/>
    </row>
    <row r="121" spans="3:3" x14ac:dyDescent="0.3">
      <c r="C121" s="68"/>
    </row>
    <row r="122" spans="3:3" x14ac:dyDescent="0.3">
      <c r="C122" s="68"/>
    </row>
    <row r="123" spans="3:3" x14ac:dyDescent="0.3">
      <c r="C123" s="68"/>
    </row>
    <row r="124" spans="3:3" x14ac:dyDescent="0.3">
      <c r="C124" s="68"/>
    </row>
    <row r="125" spans="3:3" x14ac:dyDescent="0.3">
      <c r="C125" s="68"/>
    </row>
    <row r="126" spans="3:3" x14ac:dyDescent="0.3">
      <c r="C126" s="68"/>
    </row>
    <row r="127" spans="3:3" x14ac:dyDescent="0.3">
      <c r="C127" s="68"/>
    </row>
    <row r="128" spans="3:3" x14ac:dyDescent="0.3">
      <c r="C128" s="68"/>
    </row>
    <row r="129" spans="3:3" x14ac:dyDescent="0.3">
      <c r="C129" s="68"/>
    </row>
    <row r="130" spans="3:3" x14ac:dyDescent="0.3">
      <c r="C130" s="68"/>
    </row>
    <row r="131" spans="3:3" x14ac:dyDescent="0.3">
      <c r="C131" s="68"/>
    </row>
    <row r="132" spans="3:3" x14ac:dyDescent="0.3">
      <c r="C132" s="68"/>
    </row>
    <row r="133" spans="3:3" x14ac:dyDescent="0.3">
      <c r="C133" s="68"/>
    </row>
    <row r="134" spans="3:3" x14ac:dyDescent="0.3">
      <c r="C134" s="68"/>
    </row>
    <row r="135" spans="3:3" x14ac:dyDescent="0.3">
      <c r="C135" s="68"/>
    </row>
    <row r="136" spans="3:3" x14ac:dyDescent="0.3">
      <c r="C136" s="68"/>
    </row>
    <row r="137" spans="3:3" x14ac:dyDescent="0.3">
      <c r="C137" s="68"/>
    </row>
    <row r="138" spans="3:3" x14ac:dyDescent="0.3">
      <c r="C138" s="68"/>
    </row>
    <row r="139" spans="3:3" x14ac:dyDescent="0.3">
      <c r="C139" s="68"/>
    </row>
    <row r="140" spans="3:3" x14ac:dyDescent="0.3">
      <c r="C140" s="68"/>
    </row>
    <row r="141" spans="3:3" x14ac:dyDescent="0.3">
      <c r="C141" s="68"/>
    </row>
    <row r="142" spans="3:3" x14ac:dyDescent="0.3">
      <c r="C142" s="68"/>
    </row>
    <row r="143" spans="3:3" x14ac:dyDescent="0.3">
      <c r="C143" s="68"/>
    </row>
    <row r="144" spans="3:3" x14ac:dyDescent="0.3">
      <c r="C144" s="68"/>
    </row>
    <row r="145" spans="3:3" x14ac:dyDescent="0.3">
      <c r="C145" s="68"/>
    </row>
    <row r="146" spans="3:3" x14ac:dyDescent="0.3">
      <c r="C146" s="68"/>
    </row>
    <row r="147" spans="3:3" x14ac:dyDescent="0.3">
      <c r="C147" s="68"/>
    </row>
    <row r="148" spans="3:3" x14ac:dyDescent="0.3">
      <c r="C148" s="68"/>
    </row>
    <row r="149" spans="3:3" x14ac:dyDescent="0.3">
      <c r="C149" s="68"/>
    </row>
    <row r="150" spans="3:3" x14ac:dyDescent="0.3">
      <c r="C150" s="68"/>
    </row>
    <row r="151" spans="3:3" x14ac:dyDescent="0.3">
      <c r="C151" s="68"/>
    </row>
    <row r="152" spans="3:3" x14ac:dyDescent="0.3">
      <c r="C152" s="68"/>
    </row>
    <row r="153" spans="3:3" x14ac:dyDescent="0.3">
      <c r="C153" s="68"/>
    </row>
    <row r="154" spans="3:3" x14ac:dyDescent="0.3">
      <c r="C154" s="68"/>
    </row>
    <row r="155" spans="3:3" x14ac:dyDescent="0.3">
      <c r="C155" s="68"/>
    </row>
    <row r="156" spans="3:3" x14ac:dyDescent="0.3">
      <c r="C156" s="68"/>
    </row>
    <row r="157" spans="3:3" x14ac:dyDescent="0.3">
      <c r="C157" s="68"/>
    </row>
    <row r="158" spans="3:3" x14ac:dyDescent="0.3">
      <c r="C158" s="68"/>
    </row>
    <row r="159" spans="3:3" x14ac:dyDescent="0.3">
      <c r="C159" s="68"/>
    </row>
    <row r="160" spans="3:3" x14ac:dyDescent="0.3">
      <c r="C160" s="68"/>
    </row>
    <row r="161" spans="3:3" x14ac:dyDescent="0.3">
      <c r="C161" s="68"/>
    </row>
    <row r="162" spans="3:3" x14ac:dyDescent="0.3">
      <c r="C162" s="68"/>
    </row>
    <row r="163" spans="3:3" x14ac:dyDescent="0.3">
      <c r="C163" s="68"/>
    </row>
    <row r="164" spans="3:3" x14ac:dyDescent="0.3">
      <c r="C164" s="68"/>
    </row>
    <row r="165" spans="3:3" x14ac:dyDescent="0.3">
      <c r="C165" s="68"/>
    </row>
    <row r="166" spans="3:3" x14ac:dyDescent="0.3">
      <c r="C166" s="68"/>
    </row>
    <row r="167" spans="3:3" x14ac:dyDescent="0.3">
      <c r="C167" s="68"/>
    </row>
    <row r="168" spans="3:3" x14ac:dyDescent="0.3">
      <c r="C168" s="68"/>
    </row>
    <row r="169" spans="3:3" x14ac:dyDescent="0.3">
      <c r="C169" s="68"/>
    </row>
    <row r="170" spans="3:3" x14ac:dyDescent="0.3">
      <c r="C170" s="68"/>
    </row>
    <row r="171" spans="3:3" x14ac:dyDescent="0.3">
      <c r="C171" s="68"/>
    </row>
    <row r="172" spans="3:3" x14ac:dyDescent="0.3">
      <c r="C172" s="68"/>
    </row>
    <row r="173" spans="3:3" x14ac:dyDescent="0.3">
      <c r="C173" s="68"/>
    </row>
    <row r="174" spans="3:3" x14ac:dyDescent="0.3">
      <c r="C174" s="68"/>
    </row>
    <row r="175" spans="3:3" x14ac:dyDescent="0.3">
      <c r="C175" s="68"/>
    </row>
    <row r="176" spans="3:3" x14ac:dyDescent="0.3">
      <c r="C176" s="68"/>
    </row>
    <row r="177" spans="3:3" x14ac:dyDescent="0.3">
      <c r="C177" s="68"/>
    </row>
    <row r="178" spans="3:3" x14ac:dyDescent="0.3">
      <c r="C178" s="68"/>
    </row>
    <row r="179" spans="3:3" x14ac:dyDescent="0.3">
      <c r="C179" s="68"/>
    </row>
    <row r="180" spans="3:3" x14ac:dyDescent="0.3">
      <c r="C180" s="68"/>
    </row>
    <row r="181" spans="3:3" x14ac:dyDescent="0.3">
      <c r="C181" s="68"/>
    </row>
    <row r="182" spans="3:3" x14ac:dyDescent="0.3">
      <c r="C182" s="68"/>
    </row>
    <row r="183" spans="3:3" x14ac:dyDescent="0.3">
      <c r="C183" s="68"/>
    </row>
    <row r="184" spans="3:3" x14ac:dyDescent="0.3">
      <c r="C184" s="68"/>
    </row>
    <row r="185" spans="3:3" x14ac:dyDescent="0.3">
      <c r="C185" s="68"/>
    </row>
    <row r="186" spans="3:3" x14ac:dyDescent="0.3">
      <c r="C186" s="68"/>
    </row>
    <row r="187" spans="3:3" x14ac:dyDescent="0.3">
      <c r="C187" s="68"/>
    </row>
    <row r="188" spans="3:3" x14ac:dyDescent="0.3">
      <c r="C188" s="68"/>
    </row>
    <row r="189" spans="3:3" x14ac:dyDescent="0.3">
      <c r="C189" s="68"/>
    </row>
    <row r="190" spans="3:3" x14ac:dyDescent="0.3">
      <c r="C190" s="68"/>
    </row>
    <row r="191" spans="3:3" x14ac:dyDescent="0.3">
      <c r="C191" s="68"/>
    </row>
    <row r="192" spans="3:3" x14ac:dyDescent="0.3">
      <c r="C192" s="68"/>
    </row>
    <row r="193" spans="3:3" x14ac:dyDescent="0.3">
      <c r="C193" s="68"/>
    </row>
    <row r="194" spans="3:3" x14ac:dyDescent="0.3">
      <c r="C194" s="68"/>
    </row>
    <row r="195" spans="3:3" x14ac:dyDescent="0.3">
      <c r="C195" s="68"/>
    </row>
    <row r="196" spans="3:3" x14ac:dyDescent="0.3">
      <c r="C196" s="68"/>
    </row>
    <row r="197" spans="3:3" x14ac:dyDescent="0.3">
      <c r="C197" s="68"/>
    </row>
    <row r="198" spans="3:3" x14ac:dyDescent="0.3">
      <c r="C198" s="68"/>
    </row>
    <row r="199" spans="3:3" x14ac:dyDescent="0.3">
      <c r="C199" s="68"/>
    </row>
    <row r="200" spans="3:3" x14ac:dyDescent="0.3">
      <c r="C200" s="68"/>
    </row>
    <row r="201" spans="3:3" x14ac:dyDescent="0.3">
      <c r="C201" s="68"/>
    </row>
    <row r="202" spans="3:3" x14ac:dyDescent="0.3">
      <c r="C202" s="68"/>
    </row>
    <row r="203" spans="3:3" x14ac:dyDescent="0.3">
      <c r="C203" s="68"/>
    </row>
    <row r="204" spans="3:3" x14ac:dyDescent="0.3">
      <c r="C204" s="68"/>
    </row>
    <row r="205" spans="3:3" x14ac:dyDescent="0.3">
      <c r="C205" s="68"/>
    </row>
    <row r="206" spans="3:3" x14ac:dyDescent="0.3">
      <c r="C206" s="68"/>
    </row>
    <row r="207" spans="3:3" x14ac:dyDescent="0.3">
      <c r="C207" s="68"/>
    </row>
    <row r="208" spans="3:3" x14ac:dyDescent="0.3">
      <c r="C208" s="68"/>
    </row>
    <row r="209" spans="3:3" x14ac:dyDescent="0.3">
      <c r="C209" s="68"/>
    </row>
    <row r="210" spans="3:3" x14ac:dyDescent="0.3">
      <c r="C210" s="68"/>
    </row>
    <row r="211" spans="3:3" x14ac:dyDescent="0.3">
      <c r="C211" s="68"/>
    </row>
    <row r="212" spans="3:3" x14ac:dyDescent="0.3">
      <c r="C212" s="68"/>
    </row>
    <row r="213" spans="3:3" x14ac:dyDescent="0.3">
      <c r="C213" s="68"/>
    </row>
    <row r="214" spans="3:3" x14ac:dyDescent="0.3">
      <c r="C214" s="68"/>
    </row>
    <row r="215" spans="3:3" x14ac:dyDescent="0.3">
      <c r="C215" s="68"/>
    </row>
    <row r="216" spans="3:3" x14ac:dyDescent="0.3">
      <c r="C216" s="68"/>
    </row>
    <row r="217" spans="3:3" x14ac:dyDescent="0.3">
      <c r="C217" s="68"/>
    </row>
    <row r="218" spans="3:3" x14ac:dyDescent="0.3">
      <c r="C218" s="68"/>
    </row>
    <row r="219" spans="3:3" x14ac:dyDescent="0.3">
      <c r="C219" s="68"/>
    </row>
    <row r="220" spans="3:3" x14ac:dyDescent="0.3">
      <c r="C220" s="68"/>
    </row>
    <row r="221" spans="3:3" x14ac:dyDescent="0.3">
      <c r="C221" s="68"/>
    </row>
    <row r="222" spans="3:3" x14ac:dyDescent="0.3">
      <c r="C222" s="68"/>
    </row>
    <row r="223" spans="3:3" x14ac:dyDescent="0.3">
      <c r="C223" s="68"/>
    </row>
    <row r="224" spans="3:3" x14ac:dyDescent="0.3">
      <c r="C224" s="68"/>
    </row>
    <row r="225" spans="3:3" x14ac:dyDescent="0.3">
      <c r="C225" s="68"/>
    </row>
    <row r="226" spans="3:3" x14ac:dyDescent="0.3">
      <c r="C226" s="68"/>
    </row>
    <row r="227" spans="3:3" x14ac:dyDescent="0.3">
      <c r="C227" s="68"/>
    </row>
    <row r="228" spans="3:3" x14ac:dyDescent="0.3">
      <c r="C228" s="68"/>
    </row>
    <row r="229" spans="3:3" x14ac:dyDescent="0.3">
      <c r="C229" s="68"/>
    </row>
    <row r="230" spans="3:3" x14ac:dyDescent="0.3">
      <c r="C230" s="68"/>
    </row>
    <row r="231" spans="3:3" x14ac:dyDescent="0.3">
      <c r="C231" s="68"/>
    </row>
    <row r="232" spans="3:3" x14ac:dyDescent="0.3">
      <c r="C232" s="68"/>
    </row>
    <row r="233" spans="3:3" x14ac:dyDescent="0.3">
      <c r="C233" s="68"/>
    </row>
    <row r="234" spans="3:3" x14ac:dyDescent="0.3">
      <c r="C234" s="68"/>
    </row>
    <row r="235" spans="3:3" x14ac:dyDescent="0.3">
      <c r="C235" s="68"/>
    </row>
    <row r="236" spans="3:3" x14ac:dyDescent="0.3">
      <c r="C236" s="68"/>
    </row>
    <row r="237" spans="3:3" x14ac:dyDescent="0.3">
      <c r="C237" s="68"/>
    </row>
    <row r="238" spans="3:3" x14ac:dyDescent="0.3">
      <c r="C238" s="68"/>
    </row>
    <row r="239" spans="3:3" x14ac:dyDescent="0.3">
      <c r="C239" s="68"/>
    </row>
    <row r="240" spans="3:3" x14ac:dyDescent="0.3">
      <c r="C240" s="68"/>
    </row>
    <row r="241" spans="3:3" x14ac:dyDescent="0.3">
      <c r="C241" s="68"/>
    </row>
    <row r="242" spans="3:3" x14ac:dyDescent="0.3">
      <c r="C242" s="68"/>
    </row>
    <row r="243" spans="3:3" x14ac:dyDescent="0.3">
      <c r="C243" s="68"/>
    </row>
    <row r="244" spans="3:3" x14ac:dyDescent="0.3">
      <c r="C244" s="68"/>
    </row>
    <row r="245" spans="3:3" x14ac:dyDescent="0.3">
      <c r="C245" s="68"/>
    </row>
    <row r="246" spans="3:3" x14ac:dyDescent="0.3">
      <c r="C246" s="68"/>
    </row>
    <row r="247" spans="3:3" x14ac:dyDescent="0.3">
      <c r="C247" s="68"/>
    </row>
    <row r="248" spans="3:3" x14ac:dyDescent="0.3">
      <c r="C248" s="68"/>
    </row>
    <row r="249" spans="3:3" x14ac:dyDescent="0.3">
      <c r="C249" s="68"/>
    </row>
    <row r="250" spans="3:3" x14ac:dyDescent="0.3">
      <c r="C250" s="68"/>
    </row>
    <row r="251" spans="3:3" x14ac:dyDescent="0.3">
      <c r="C251" s="68"/>
    </row>
    <row r="252" spans="3:3" x14ac:dyDescent="0.3">
      <c r="C252" s="68"/>
    </row>
    <row r="253" spans="3:3" x14ac:dyDescent="0.3">
      <c r="C253" s="68"/>
    </row>
    <row r="254" spans="3:3" x14ac:dyDescent="0.3">
      <c r="C254" s="68"/>
    </row>
    <row r="255" spans="3:3" x14ac:dyDescent="0.3">
      <c r="C255" s="68"/>
    </row>
    <row r="256" spans="3:3" x14ac:dyDescent="0.3">
      <c r="C256" s="68"/>
    </row>
    <row r="257" spans="3:3" x14ac:dyDescent="0.3">
      <c r="C257" s="68"/>
    </row>
    <row r="258" spans="3:3" x14ac:dyDescent="0.3">
      <c r="C258" s="68"/>
    </row>
    <row r="259" spans="3:3" x14ac:dyDescent="0.3">
      <c r="C259" s="68"/>
    </row>
    <row r="260" spans="3:3" x14ac:dyDescent="0.3">
      <c r="C260" s="68"/>
    </row>
    <row r="261" spans="3:3" x14ac:dyDescent="0.3">
      <c r="C261" s="68"/>
    </row>
    <row r="262" spans="3:3" x14ac:dyDescent="0.3">
      <c r="C262" s="68"/>
    </row>
    <row r="263" spans="3:3" x14ac:dyDescent="0.3">
      <c r="C263" s="68"/>
    </row>
    <row r="264" spans="3:3" x14ac:dyDescent="0.3">
      <c r="C264" s="68"/>
    </row>
    <row r="265" spans="3:3" x14ac:dyDescent="0.3">
      <c r="C265" s="68"/>
    </row>
    <row r="266" spans="3:3" x14ac:dyDescent="0.3">
      <c r="C266" s="68"/>
    </row>
    <row r="267" spans="3:3" x14ac:dyDescent="0.3">
      <c r="C267" s="68"/>
    </row>
    <row r="268" spans="3:3" x14ac:dyDescent="0.3">
      <c r="C268" s="68"/>
    </row>
    <row r="269" spans="3:3" x14ac:dyDescent="0.3">
      <c r="C269" s="68"/>
    </row>
    <row r="270" spans="3:3" x14ac:dyDescent="0.3">
      <c r="C270" s="68"/>
    </row>
    <row r="271" spans="3:3" x14ac:dyDescent="0.3">
      <c r="C271" s="68"/>
    </row>
    <row r="272" spans="3:3" x14ac:dyDescent="0.3">
      <c r="C272" s="68"/>
    </row>
    <row r="273" spans="3:3" x14ac:dyDescent="0.3">
      <c r="C273" s="68"/>
    </row>
    <row r="274" spans="3:3" x14ac:dyDescent="0.3">
      <c r="C274" s="68"/>
    </row>
    <row r="275" spans="3:3" x14ac:dyDescent="0.3">
      <c r="C275" s="68"/>
    </row>
    <row r="276" spans="3:3" x14ac:dyDescent="0.3">
      <c r="C276" s="68"/>
    </row>
    <row r="277" spans="3:3" x14ac:dyDescent="0.3">
      <c r="C277" s="68"/>
    </row>
    <row r="278" spans="3:3" x14ac:dyDescent="0.3">
      <c r="C278" s="68"/>
    </row>
    <row r="279" spans="3:3" x14ac:dyDescent="0.3">
      <c r="C279" s="68"/>
    </row>
    <row r="280" spans="3:3" x14ac:dyDescent="0.3">
      <c r="C280" s="68"/>
    </row>
    <row r="281" spans="3:3" x14ac:dyDescent="0.3">
      <c r="C281" s="68"/>
    </row>
    <row r="282" spans="3:3" x14ac:dyDescent="0.3">
      <c r="C282" s="68"/>
    </row>
    <row r="283" spans="3:3" x14ac:dyDescent="0.3">
      <c r="C283" s="68"/>
    </row>
    <row r="284" spans="3:3" x14ac:dyDescent="0.3">
      <c r="C284" s="68"/>
    </row>
    <row r="285" spans="3:3" x14ac:dyDescent="0.3">
      <c r="C285" s="68"/>
    </row>
    <row r="286" spans="3:3" x14ac:dyDescent="0.3">
      <c r="C286" s="68"/>
    </row>
    <row r="287" spans="3:3" x14ac:dyDescent="0.3">
      <c r="C287" s="68"/>
    </row>
    <row r="288" spans="3:3" x14ac:dyDescent="0.3">
      <c r="C288" s="68"/>
    </row>
    <row r="289" spans="3:3" x14ac:dyDescent="0.3">
      <c r="C289" s="68"/>
    </row>
    <row r="290" spans="3:3" x14ac:dyDescent="0.3">
      <c r="C290" s="68"/>
    </row>
    <row r="291" spans="3:3" x14ac:dyDescent="0.3">
      <c r="C291" s="68"/>
    </row>
    <row r="292" spans="3:3" x14ac:dyDescent="0.3">
      <c r="C292" s="68"/>
    </row>
    <row r="293" spans="3:3" x14ac:dyDescent="0.3">
      <c r="C293" s="68"/>
    </row>
    <row r="294" spans="3:3" x14ac:dyDescent="0.3">
      <c r="C294" s="68"/>
    </row>
    <row r="295" spans="3:3" x14ac:dyDescent="0.3">
      <c r="C295" s="68"/>
    </row>
    <row r="296" spans="3:3" x14ac:dyDescent="0.3">
      <c r="C296" s="68"/>
    </row>
    <row r="297" spans="3:3" x14ac:dyDescent="0.3">
      <c r="C297" s="68"/>
    </row>
    <row r="298" spans="3:3" x14ac:dyDescent="0.3">
      <c r="C298" s="68"/>
    </row>
    <row r="299" spans="3:3" x14ac:dyDescent="0.3">
      <c r="C299" s="68"/>
    </row>
    <row r="300" spans="3:3" x14ac:dyDescent="0.3">
      <c r="C300" s="68"/>
    </row>
    <row r="301" spans="3:3" x14ac:dyDescent="0.3">
      <c r="C301" s="68"/>
    </row>
    <row r="302" spans="3:3" x14ac:dyDescent="0.3">
      <c r="C302" s="68"/>
    </row>
    <row r="303" spans="3:3" x14ac:dyDescent="0.3">
      <c r="C303" s="68"/>
    </row>
    <row r="304" spans="3:3" x14ac:dyDescent="0.3">
      <c r="C304" s="68"/>
    </row>
    <row r="305" spans="3:3" x14ac:dyDescent="0.3">
      <c r="C305" s="68"/>
    </row>
    <row r="306" spans="3:3" x14ac:dyDescent="0.3">
      <c r="C306" s="68"/>
    </row>
    <row r="307" spans="3:3" x14ac:dyDescent="0.3">
      <c r="C307" s="68"/>
    </row>
    <row r="308" spans="3:3" x14ac:dyDescent="0.3">
      <c r="C308" s="68"/>
    </row>
    <row r="309" spans="3:3" x14ac:dyDescent="0.3">
      <c r="C309" s="68"/>
    </row>
    <row r="310" spans="3:3" x14ac:dyDescent="0.3">
      <c r="C310" s="68"/>
    </row>
    <row r="311" spans="3:3" x14ac:dyDescent="0.3">
      <c r="C311" s="68"/>
    </row>
    <row r="312" spans="3:3" x14ac:dyDescent="0.3">
      <c r="C312" s="68"/>
    </row>
    <row r="313" spans="3:3" x14ac:dyDescent="0.3">
      <c r="C313" s="68"/>
    </row>
    <row r="314" spans="3:3" x14ac:dyDescent="0.3">
      <c r="C314" s="68"/>
    </row>
    <row r="315" spans="3:3" x14ac:dyDescent="0.3">
      <c r="C315" s="68"/>
    </row>
    <row r="316" spans="3:3" x14ac:dyDescent="0.3">
      <c r="C316" s="68"/>
    </row>
    <row r="317" spans="3:3" x14ac:dyDescent="0.3">
      <c r="C317" s="68"/>
    </row>
    <row r="318" spans="3:3" x14ac:dyDescent="0.3">
      <c r="C318" s="68"/>
    </row>
    <row r="319" spans="3:3" x14ac:dyDescent="0.3">
      <c r="C319" s="68"/>
    </row>
    <row r="320" spans="3:3" x14ac:dyDescent="0.3">
      <c r="C320" s="68"/>
    </row>
    <row r="321" spans="3:3" x14ac:dyDescent="0.3">
      <c r="C321" s="68"/>
    </row>
    <row r="322" spans="3:3" x14ac:dyDescent="0.3">
      <c r="C322" s="68"/>
    </row>
    <row r="323" spans="3:3" x14ac:dyDescent="0.3">
      <c r="C323" s="68"/>
    </row>
    <row r="324" spans="3:3" x14ac:dyDescent="0.3">
      <c r="C324" s="68"/>
    </row>
    <row r="325" spans="3:3" x14ac:dyDescent="0.3">
      <c r="C325" s="68"/>
    </row>
    <row r="326" spans="3:3" x14ac:dyDescent="0.3">
      <c r="C326" s="68"/>
    </row>
    <row r="327" spans="3:3" x14ac:dyDescent="0.3">
      <c r="C327" s="68"/>
    </row>
    <row r="328" spans="3:3" x14ac:dyDescent="0.3">
      <c r="C328" s="68"/>
    </row>
    <row r="329" spans="3:3" x14ac:dyDescent="0.3">
      <c r="C329" s="68"/>
    </row>
    <row r="330" spans="3:3" x14ac:dyDescent="0.3">
      <c r="C330" s="68"/>
    </row>
    <row r="331" spans="3:3" x14ac:dyDescent="0.3">
      <c r="C331" s="68"/>
    </row>
    <row r="332" spans="3:3" x14ac:dyDescent="0.3">
      <c r="C332" s="68"/>
    </row>
    <row r="333" spans="3:3" x14ac:dyDescent="0.3">
      <c r="C333" s="68"/>
    </row>
    <row r="334" spans="3:3" x14ac:dyDescent="0.3">
      <c r="C334" s="68"/>
    </row>
    <row r="335" spans="3:3" x14ac:dyDescent="0.3">
      <c r="C335" s="68"/>
    </row>
    <row r="336" spans="3:3" x14ac:dyDescent="0.3">
      <c r="C336" s="68"/>
    </row>
    <row r="337" spans="3:3" x14ac:dyDescent="0.3">
      <c r="C337" s="68"/>
    </row>
    <row r="338" spans="3:3" x14ac:dyDescent="0.3">
      <c r="C338" s="68"/>
    </row>
    <row r="339" spans="3:3" x14ac:dyDescent="0.3">
      <c r="C339" s="68"/>
    </row>
    <row r="340" spans="3:3" x14ac:dyDescent="0.3">
      <c r="C340" s="68"/>
    </row>
    <row r="341" spans="3:3" x14ac:dyDescent="0.3">
      <c r="C341" s="68"/>
    </row>
    <row r="342" spans="3:3" x14ac:dyDescent="0.3">
      <c r="C342" s="68"/>
    </row>
    <row r="343" spans="3:3" x14ac:dyDescent="0.3">
      <c r="C343" s="68"/>
    </row>
    <row r="344" spans="3:3" x14ac:dyDescent="0.3">
      <c r="C344" s="68"/>
    </row>
    <row r="345" spans="3:3" x14ac:dyDescent="0.3">
      <c r="C345" s="68"/>
    </row>
    <row r="346" spans="3:3" x14ac:dyDescent="0.3">
      <c r="C346" s="68"/>
    </row>
    <row r="347" spans="3:3" x14ac:dyDescent="0.3">
      <c r="C347" s="68"/>
    </row>
    <row r="348" spans="3:3" x14ac:dyDescent="0.3">
      <c r="C348" s="68"/>
    </row>
    <row r="349" spans="3:3" x14ac:dyDescent="0.3">
      <c r="C349" s="68"/>
    </row>
    <row r="350" spans="3:3" x14ac:dyDescent="0.3">
      <c r="C350" s="68"/>
    </row>
    <row r="351" spans="3:3" x14ac:dyDescent="0.3">
      <c r="C351" s="68"/>
    </row>
    <row r="352" spans="3:3" x14ac:dyDescent="0.3">
      <c r="C352" s="68"/>
    </row>
    <row r="353" spans="3:3" x14ac:dyDescent="0.3">
      <c r="C353" s="68"/>
    </row>
    <row r="354" spans="3:3" x14ac:dyDescent="0.3">
      <c r="C354" s="68"/>
    </row>
    <row r="355" spans="3:3" x14ac:dyDescent="0.3">
      <c r="C355" s="68"/>
    </row>
    <row r="356" spans="3:3" x14ac:dyDescent="0.3">
      <c r="C356" s="68"/>
    </row>
    <row r="357" spans="3:3" x14ac:dyDescent="0.3">
      <c r="C357" s="68"/>
    </row>
    <row r="358" spans="3:3" x14ac:dyDescent="0.3">
      <c r="C358" s="68"/>
    </row>
    <row r="359" spans="3:3" x14ac:dyDescent="0.3">
      <c r="C359" s="68"/>
    </row>
    <row r="360" spans="3:3" x14ac:dyDescent="0.3">
      <c r="C360" s="68"/>
    </row>
    <row r="361" spans="3:3" x14ac:dyDescent="0.3">
      <c r="C361" s="68"/>
    </row>
    <row r="362" spans="3:3" x14ac:dyDescent="0.3">
      <c r="C362" s="68"/>
    </row>
    <row r="363" spans="3:3" x14ac:dyDescent="0.3">
      <c r="C363" s="68"/>
    </row>
    <row r="364" spans="3:3" x14ac:dyDescent="0.3">
      <c r="C364" s="68"/>
    </row>
    <row r="365" spans="3:3" x14ac:dyDescent="0.3">
      <c r="C365" s="68"/>
    </row>
    <row r="366" spans="3:3" x14ac:dyDescent="0.3">
      <c r="C366" s="68"/>
    </row>
    <row r="367" spans="3:3" x14ac:dyDescent="0.3">
      <c r="C367" s="68"/>
    </row>
    <row r="368" spans="3:3" x14ac:dyDescent="0.3">
      <c r="C368" s="68"/>
    </row>
    <row r="369" spans="3:3" x14ac:dyDescent="0.3">
      <c r="C369" s="68"/>
    </row>
    <row r="370" spans="3:3" x14ac:dyDescent="0.3">
      <c r="C370" s="68"/>
    </row>
    <row r="371" spans="3:3" x14ac:dyDescent="0.3">
      <c r="C371" s="68"/>
    </row>
    <row r="372" spans="3:3" x14ac:dyDescent="0.3">
      <c r="C372" s="68"/>
    </row>
    <row r="373" spans="3:3" x14ac:dyDescent="0.3">
      <c r="C373" s="68"/>
    </row>
    <row r="374" spans="3:3" x14ac:dyDescent="0.3">
      <c r="C374" s="68"/>
    </row>
    <row r="375" spans="3:3" x14ac:dyDescent="0.3">
      <c r="C375" s="68"/>
    </row>
    <row r="376" spans="3:3" x14ac:dyDescent="0.3">
      <c r="C376" s="68"/>
    </row>
    <row r="377" spans="3:3" x14ac:dyDescent="0.3">
      <c r="C377" s="68"/>
    </row>
    <row r="378" spans="3:3" x14ac:dyDescent="0.3">
      <c r="C378" s="68"/>
    </row>
    <row r="379" spans="3:3" x14ac:dyDescent="0.3">
      <c r="C379" s="68"/>
    </row>
    <row r="380" spans="3:3" x14ac:dyDescent="0.3">
      <c r="C380" s="68"/>
    </row>
    <row r="381" spans="3:3" x14ac:dyDescent="0.3">
      <c r="C381" s="68"/>
    </row>
    <row r="382" spans="3:3" x14ac:dyDescent="0.3">
      <c r="C382" s="68"/>
    </row>
    <row r="383" spans="3:3" x14ac:dyDescent="0.3">
      <c r="C383" s="68"/>
    </row>
    <row r="384" spans="3:3" x14ac:dyDescent="0.3">
      <c r="C384" s="68"/>
    </row>
    <row r="385" spans="3:3" x14ac:dyDescent="0.3">
      <c r="C385" s="68"/>
    </row>
    <row r="386" spans="3:3" x14ac:dyDescent="0.3">
      <c r="C386" s="68"/>
    </row>
    <row r="387" spans="3:3" x14ac:dyDescent="0.3">
      <c r="C387" s="68"/>
    </row>
    <row r="388" spans="3:3" x14ac:dyDescent="0.3">
      <c r="C388" s="68"/>
    </row>
    <row r="389" spans="3:3" x14ac:dyDescent="0.3">
      <c r="C389" s="68"/>
    </row>
    <row r="390" spans="3:3" x14ac:dyDescent="0.3">
      <c r="C390" s="68"/>
    </row>
    <row r="391" spans="3:3" x14ac:dyDescent="0.3">
      <c r="C391" s="68"/>
    </row>
    <row r="392" spans="3:3" x14ac:dyDescent="0.3">
      <c r="C392" s="68"/>
    </row>
    <row r="393" spans="3:3" x14ac:dyDescent="0.3">
      <c r="C393" s="68"/>
    </row>
    <row r="394" spans="3:3" x14ac:dyDescent="0.3">
      <c r="C394" s="68"/>
    </row>
    <row r="395" spans="3:3" x14ac:dyDescent="0.3">
      <c r="C395" s="68"/>
    </row>
    <row r="396" spans="3:3" x14ac:dyDescent="0.3">
      <c r="C396" s="68"/>
    </row>
    <row r="397" spans="3:3" x14ac:dyDescent="0.3">
      <c r="C397" s="68"/>
    </row>
    <row r="398" spans="3:3" x14ac:dyDescent="0.3">
      <c r="C398" s="68"/>
    </row>
    <row r="399" spans="3:3" x14ac:dyDescent="0.3">
      <c r="C399" s="68"/>
    </row>
    <row r="400" spans="3:3" x14ac:dyDescent="0.3">
      <c r="C400" s="68"/>
    </row>
    <row r="401" spans="3:3" x14ac:dyDescent="0.3">
      <c r="C401" s="68"/>
    </row>
    <row r="402" spans="3:3" x14ac:dyDescent="0.3">
      <c r="C402" s="68"/>
    </row>
    <row r="403" spans="3:3" x14ac:dyDescent="0.3">
      <c r="C403" s="68"/>
    </row>
    <row r="404" spans="3:3" x14ac:dyDescent="0.3">
      <c r="C404" s="68"/>
    </row>
    <row r="405" spans="3:3" x14ac:dyDescent="0.3">
      <c r="C405" s="68"/>
    </row>
    <row r="406" spans="3:3" x14ac:dyDescent="0.3">
      <c r="C406" s="68"/>
    </row>
    <row r="407" spans="3:3" x14ac:dyDescent="0.3">
      <c r="C407" s="68"/>
    </row>
    <row r="408" spans="3:3" x14ac:dyDescent="0.3">
      <c r="C408" s="68"/>
    </row>
    <row r="409" spans="3:3" x14ac:dyDescent="0.3">
      <c r="C409" s="68"/>
    </row>
    <row r="410" spans="3:3" x14ac:dyDescent="0.3">
      <c r="C410" s="68"/>
    </row>
    <row r="411" spans="3:3" x14ac:dyDescent="0.3">
      <c r="C411" s="68"/>
    </row>
    <row r="412" spans="3:3" x14ac:dyDescent="0.3">
      <c r="C412" s="68"/>
    </row>
    <row r="413" spans="3:3" x14ac:dyDescent="0.3">
      <c r="C413" s="68"/>
    </row>
    <row r="414" spans="3:3" x14ac:dyDescent="0.3">
      <c r="C414" s="68"/>
    </row>
    <row r="415" spans="3:3" x14ac:dyDescent="0.3">
      <c r="C415" s="68"/>
    </row>
    <row r="416" spans="3:3" x14ac:dyDescent="0.3">
      <c r="C416" s="68"/>
    </row>
    <row r="417" spans="3:3" x14ac:dyDescent="0.3">
      <c r="C417" s="68"/>
    </row>
    <row r="418" spans="3:3" x14ac:dyDescent="0.3">
      <c r="C418" s="68"/>
    </row>
    <row r="419" spans="3:3" x14ac:dyDescent="0.3">
      <c r="C419" s="68"/>
    </row>
    <row r="420" spans="3:3" x14ac:dyDescent="0.3">
      <c r="C420" s="68"/>
    </row>
    <row r="421" spans="3:3" x14ac:dyDescent="0.3">
      <c r="C421" s="68"/>
    </row>
    <row r="422" spans="3:3" x14ac:dyDescent="0.3">
      <c r="C422" s="68"/>
    </row>
    <row r="423" spans="3:3" x14ac:dyDescent="0.3">
      <c r="C423" s="68"/>
    </row>
    <row r="424" spans="3:3" x14ac:dyDescent="0.3">
      <c r="C424" s="68"/>
    </row>
    <row r="425" spans="3:3" x14ac:dyDescent="0.3">
      <c r="C425" s="68"/>
    </row>
    <row r="426" spans="3:3" x14ac:dyDescent="0.3">
      <c r="C426" s="68"/>
    </row>
    <row r="427" spans="3:3" x14ac:dyDescent="0.3">
      <c r="C427" s="68"/>
    </row>
    <row r="428" spans="3:3" x14ac:dyDescent="0.3">
      <c r="C428" s="68"/>
    </row>
    <row r="429" spans="3:3" x14ac:dyDescent="0.3">
      <c r="C429" s="68"/>
    </row>
    <row r="430" spans="3:3" x14ac:dyDescent="0.3">
      <c r="C430" s="68"/>
    </row>
    <row r="431" spans="3:3" x14ac:dyDescent="0.3">
      <c r="C431" s="68"/>
    </row>
    <row r="432" spans="3:3" x14ac:dyDescent="0.3">
      <c r="C432" s="68"/>
    </row>
    <row r="433" spans="3:3" x14ac:dyDescent="0.3">
      <c r="C433" s="68"/>
    </row>
    <row r="434" spans="3:3" x14ac:dyDescent="0.3">
      <c r="C434" s="68"/>
    </row>
    <row r="435" spans="3:3" x14ac:dyDescent="0.3">
      <c r="C435" s="68"/>
    </row>
    <row r="436" spans="3:3" x14ac:dyDescent="0.3">
      <c r="C436" s="68"/>
    </row>
    <row r="437" spans="3:3" x14ac:dyDescent="0.3">
      <c r="C437" s="68"/>
    </row>
    <row r="438" spans="3:3" x14ac:dyDescent="0.3">
      <c r="C438" s="68"/>
    </row>
    <row r="439" spans="3:3" x14ac:dyDescent="0.3">
      <c r="C439" s="68"/>
    </row>
    <row r="440" spans="3:3" x14ac:dyDescent="0.3">
      <c r="C440" s="68"/>
    </row>
    <row r="441" spans="3:3" x14ac:dyDescent="0.3">
      <c r="C441" s="68"/>
    </row>
    <row r="442" spans="3:3" x14ac:dyDescent="0.3">
      <c r="C442" s="68"/>
    </row>
    <row r="443" spans="3:3" x14ac:dyDescent="0.3">
      <c r="C443" s="68"/>
    </row>
    <row r="444" spans="3:3" x14ac:dyDescent="0.3">
      <c r="C444" s="68"/>
    </row>
    <row r="445" spans="3:3" x14ac:dyDescent="0.3">
      <c r="C445" s="68"/>
    </row>
    <row r="446" spans="3:3" x14ac:dyDescent="0.3">
      <c r="C446" s="68"/>
    </row>
    <row r="447" spans="3:3" x14ac:dyDescent="0.3">
      <c r="C447" s="68"/>
    </row>
    <row r="448" spans="3:3" x14ac:dyDescent="0.3">
      <c r="C448" s="68"/>
    </row>
    <row r="449" spans="3:3" x14ac:dyDescent="0.3">
      <c r="C449" s="68"/>
    </row>
    <row r="450" spans="3:3" x14ac:dyDescent="0.3">
      <c r="C450" s="68"/>
    </row>
    <row r="451" spans="3:3" x14ac:dyDescent="0.3">
      <c r="C451" s="68"/>
    </row>
    <row r="452" spans="3:3" x14ac:dyDescent="0.3">
      <c r="C452" s="68"/>
    </row>
    <row r="453" spans="3:3" x14ac:dyDescent="0.3">
      <c r="C453" s="68"/>
    </row>
    <row r="454" spans="3:3" x14ac:dyDescent="0.3">
      <c r="C454" s="68"/>
    </row>
    <row r="455" spans="3:3" x14ac:dyDescent="0.3">
      <c r="C455" s="68"/>
    </row>
    <row r="456" spans="3:3" x14ac:dyDescent="0.3">
      <c r="C456" s="68"/>
    </row>
    <row r="457" spans="3:3" x14ac:dyDescent="0.3">
      <c r="C457" s="68"/>
    </row>
    <row r="458" spans="3:3" x14ac:dyDescent="0.3">
      <c r="C458" s="68"/>
    </row>
    <row r="459" spans="3:3" x14ac:dyDescent="0.3">
      <c r="C459" s="68"/>
    </row>
    <row r="460" spans="3:3" x14ac:dyDescent="0.3">
      <c r="C460" s="68"/>
    </row>
    <row r="461" spans="3:3" x14ac:dyDescent="0.3">
      <c r="C461" s="6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Clarivate</vt:lpstr>
      <vt:lpstr>Private</vt:lpstr>
      <vt:lpstr>IPO-Follow-on</vt:lpstr>
      <vt:lpstr>Pub-Other</vt:lpstr>
      <vt:lpstr>Deals and Grants</vt:lpstr>
      <vt:lpstr>Methodology</vt:lpstr>
    </vt:vector>
  </TitlesOfParts>
  <Company>ThomsonReuters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u1410027</dc:creator>
  <cp:lastModifiedBy>u1410027</cp:lastModifiedBy>
  <dcterms:created xsi:type="dcterms:W3CDTF">2017-11-07T19:10:42Z</dcterms:created>
  <dcterms:modified xsi:type="dcterms:W3CDTF">2018-02-26T23:05:53Z</dcterms:modified>
</cp:coreProperties>
</file>